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1455" yWindow="855" windowWidth="26385" windowHeight="12885" tabRatio="1000"/>
  </bookViews>
  <sheets>
    <sheet name="스킨큐어" sheetId="16" r:id="rId1"/>
    <sheet name="스킨큐어_다음키워드" sheetId="17" state="hidden" r:id="rId2"/>
    <sheet name="탈스" sheetId="18" r:id="rId3"/>
    <sheet name="소재" sheetId="14" state="hidden" r:id="rId4"/>
  </sheets>
  <externalReferences>
    <externalReference r:id="rId5"/>
    <externalReference r:id="rId6"/>
    <externalReference r:id="rId7"/>
  </externalReferences>
  <definedNames>
    <definedName name="_xlnm._FilterDatabase" localSheetId="0" hidden="1">스킨큐어!$N$18:$U$24</definedName>
    <definedName name="_xlnm._FilterDatabase" localSheetId="1" hidden="1">스킨큐어_다음키워드!$J$16:$P$23</definedName>
    <definedName name="_xlnm._FilterDatabase" localSheetId="2" hidden="1">탈스!$N$14:$U$21</definedName>
    <definedName name="d">[1]채널!$C$3:$C$21</definedName>
    <definedName name="NAVER_DAILY_DETAIL_CNVSN_AMT">OFFSET([2]그래프시트!$F$33,1,0,COUNTA([2]그래프시트!$F$34:$F$163))</definedName>
    <definedName name="NAVER_DAILY_DETAIL_CNVSN_CNT">OFFSET([2]그래프시트!$E$33,1,0,COUNTA([2]그래프시트!$E$34:$E$163))</definedName>
    <definedName name="NAVER_DAILY_DETAIL_DDLY">OFFSET([2]그래프시트!$B$33,1,0,COUNTA([2]그래프시트!$B$34:$B$163))</definedName>
    <definedName name="NAVER_DAILY_DETAIL_EXPS_CNT">OFFSET([2]그래프시트!$C$33,1,0,COUNTA([2]그래프시트!$C$34:$C$163))</definedName>
    <definedName name="NAVER_DAILY_DETAIL_TOT_CST">OFFSET([2]그래프시트!$D$33,1,0,COUNTA([2]그래프시트!$D$34:$D$163))</definedName>
    <definedName name="NAVER_DMN_CLK_CNT">OFFSET([2]그래프시트!$D$4, 1, 0, COUNTA([2]그래프시트!$D$5:$D$6))</definedName>
    <definedName name="NAVER_DMN_CNVSN_AMT">OFFSET([2]그래프시트!$G$4, 1, 0, COUNTA([2]그래프시트!$G$5:$G$6))</definedName>
    <definedName name="NAVER_DMN_CNVSN_CNT">OFFSET([2]그래프시트!$F$4, 1, 0, COUNTA([2]그래프시트!$F$5:$F$6))</definedName>
    <definedName name="NAVER_DMN_DVC">OFFSET([2]그래프시트!$B$4, 1, 0, COUNTA([2]그래프시트!$B$5:$B$6))</definedName>
    <definedName name="NAVER_DMN_EXPS_CNT">OFFSET([2]그래프시트!$C$4, 1, 0, COUNTA([2]그래프시트!$C$5:$C$6))</definedName>
    <definedName name="NAVER_DMN_TOT_CST">OFFSET([2]그래프시트!$E$4, 1, 0, COUNTA([2]그래프시트!$E$5:$E$6))</definedName>
    <definedName name="NAVER_SHEET_DAILY" localSheetId="1">#REF!</definedName>
    <definedName name="NAVER_SHEET_DAILY" localSheetId="2">#REF!</definedName>
    <definedName name="NAVER_SHEET_DAILY">#REF!</definedName>
    <definedName name="NAVER_SUMMARY_CNVSN_AMT">OFFSET([2]그래프시트!$N$25, 1, 0, COUNTA([2]그래프시트!$N$26:$N$29))</definedName>
    <definedName name="NAVER_SUMMARY_CNVSN_CNT">OFFSET([2]그래프시트!$L$25, 1, 0, COUNTA([2]그래프시트!$L$26:$L$29))</definedName>
    <definedName name="NAVER_SUMMARY_CNVSN_RT">OFFSET([2]그래프시트!$M$25, 1, 0, COUNTA([2]그래프시트!$M$26:$M$29))</definedName>
    <definedName name="NAVER_SUMMARY_EXPS_CNT">OFFSET([2]그래프시트!$J$25, 1, 0, COUNTA([2]그래프시트!$J$26:$J$29))</definedName>
    <definedName name="NAVER_SUMMARY_PERIOD">OFFSET([2]그래프시트!$I$25, 1, 0, COUNTA([2]그래프시트!$I$26:$I$29))</definedName>
    <definedName name="NAVER_SUMMARY_ROAS">OFFSET([2]그래프시트!$O$25, 1, 0, COUNTA([2]그래프시트!$O$26:$O$29))</definedName>
    <definedName name="NAVER_SUMMARY_TOT_CST">OFFSET([2]그래프시트!$K$25, 1, 0, COUNTA([2]그래프시트!$K$26:$K$29))</definedName>
    <definedName name="NAVER_TOP_KWD_CLK_CNT">OFFSET([2]그래프시트!$I$10, 1, 0, COUNTA([2]그래프시트!$I$11:$I$21))</definedName>
    <definedName name="NAVER_TOP_KWD_CLK_CNT_BAR">OFFSET([2]그래프시트!$D$25, 1, 0, COUNTA([2]그래프시트!$D$26:$D$27))</definedName>
    <definedName name="NAVER_TOP_KWD_CLK_CNT_TOPKWD">OFFSET([2]그래프시트!$H$10, 1, 0, COUNTA([2]그래프시트!$H$11:$H$21))</definedName>
    <definedName name="NAVER_TOP_KWD_CLK_CNT_WEIGHT">OFFSET([2]그래프시트!$D$25, 1, 0, COUNTA([2]그래프시트!$D$26))</definedName>
    <definedName name="NAVER_TOP_KWD_CLK_CNT_WEIGHT_ETC">OFFSET([2]그래프시트!$D$25, 2, 0, COUNTA([2]그래프시트!$D$27))</definedName>
    <definedName name="NAVER_TOP_KWD_CNVSN_AMT">OFFSET([2]그래프시트!$O$10, 1, 0, COUNTA([2]그래프시트!$O$11:$O$21))</definedName>
    <definedName name="NAVER_TOP_KWD_CNVSN_AMT_BAR">OFFSET([2]그래프시트!$G$25, 1, 0, COUNTA([2]그래프시트!$G$26:$G$27))</definedName>
    <definedName name="NAVER_TOP_KWD_CNVSN_AMT_TOPKWD">OFFSET([2]그래프시트!$N$10, 1, 0, COUNTA([2]그래프시트!$N$11:$N$21))</definedName>
    <definedName name="NAVER_TOP_KWD_CNVSN_AMT_WEIGHT">OFFSET([2]그래프시트!$G$25, 1, 0, COUNTA([2]그래프시트!$G$26))</definedName>
    <definedName name="NAVER_TOP_KWD_CNVSN_AMT_WEIGHT_ETC">OFFSET([2]그래프시트!$G$25, 2, 0, COUNTA([2]그래프시트!$G$27))</definedName>
    <definedName name="NAVER_TOP_KWD_CNVSN_CNT">OFFSET([2]그래프시트!$L$10, 1, 0, COUNTA([2]그래프시트!$L$11:$L$21))</definedName>
    <definedName name="NAVER_TOP_KWD_CNVSN_CNT_BAR">OFFSET([2]그래프시트!$F$25, 1, 0, COUNTA([2]그래프시트!$F$26:$F$27))</definedName>
    <definedName name="NAVER_TOP_KWD_CNVSN_CNT_TOPKWD">OFFSET([2]그래프시트!$K$10, 1, 0, COUNTA([2]그래프시트!$K$11:$K$21))</definedName>
    <definedName name="NAVER_TOP_KWD_CNVSN_CNT_WEIGHT">OFFSET([2]그래프시트!$F$25, 1, 0, COUNTA([2]그래프시트!$F$26))</definedName>
    <definedName name="NAVER_TOP_KWD_CNVSN_CNT_WEIGHT_ETC">OFFSET([2]그래프시트!$F$25, 2, 0, COUNTA([2]그래프시트!$F$27))</definedName>
    <definedName name="NAVER_TOP_KWD_DIV">OFFSET([2]그래프시트!$B$25, 1, 0, COUNTA([2]그래프시트!$B$26:$B$27))</definedName>
    <definedName name="NAVER_TOP_KWD_EXPS_CNT">OFFSET([2]그래프시트!$F$10, 1, 0, COUNTA([2]그래프시트!$F$11:$F$21))</definedName>
    <definedName name="NAVER_TOP_KWD_EXPS_CNT_BAR">OFFSET([2]그래프시트!$C$25, 1, 0, COUNTA([2]그래프시트!$C$26:$C$27))</definedName>
    <definedName name="NAVER_TOP_KWD_EXPS_CNT_TOPKWD">OFFSET([2]그래프시트!$E$10, 1, 0, COUNTA([2]그래프시트!$E$11:$E$21))</definedName>
    <definedName name="NAVER_TOP_KWD_EXPS_CNT_WEIGHT">OFFSET([2]그래프시트!$C$25, 1, 0, COUNTA([2]그래프시트!$C$26))</definedName>
    <definedName name="NAVER_TOP_KWD_EXPS_CNT_WEIGHT_ETC">OFFSET([2]그래프시트!$C$25, 2, 0, COUNTA([2]그래프시트!$C$27))</definedName>
    <definedName name="NAVER_TOP_KWD_TOT_CST">OFFSET([2]그래프시트!$C$10, 1, 0, COUNTA([2]그래프시트!$C$11:$C$21))</definedName>
    <definedName name="NAVER_TOP_KWD_TOT_CST_BAR">OFFSET([2]그래프시트!$E$25, 1, 0, COUNTA([2]그래프시트!$E$26:$E$27))</definedName>
    <definedName name="NAVER_TOP_KWD_TOT_CST_TOPKWD">OFFSET([2]그래프시트!$B$10, 1, 0, COUNTA([2]그래프시트!$B$11:$B$21))</definedName>
    <definedName name="NAVER_TOP_KWD_TOT_CST_WEIGHT">OFFSET([2]그래프시트!$E$25, 1, 0, COUNTA([2]그래프시트!$E$26))</definedName>
    <definedName name="NAVER_TOP_KWD_TOT_CST_WEIGHT_ETC">OFFSET([2]그래프시트!$E$25, 2, 0, COUNTA([2]그래프시트!$E$27))</definedName>
    <definedName name="ㅊ">[1]채널!$C$3:$C$21</definedName>
    <definedName name="채널명">[3]채널!$C$3:$C$21</definedName>
    <definedName name="통합리포트" localSheetId="1">#REF!</definedName>
    <definedName name="통합리포트" localSheetId="2">#REF!</definedName>
    <definedName name="통합리포트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8" l="1"/>
  <c r="B22" i="18" s="1"/>
  <c r="B23" i="18" s="1"/>
  <c r="B24" i="18" s="1"/>
  <c r="B25" i="18" s="1"/>
  <c r="B26" i="18" s="1"/>
  <c r="B22" i="16"/>
  <c r="B23" i="16" s="1"/>
  <c r="B24" i="16" s="1"/>
  <c r="B25" i="16" s="1"/>
  <c r="B26" i="16" s="1"/>
  <c r="B27" i="16" s="1"/>
  <c r="F21" i="16"/>
  <c r="G21" i="16"/>
  <c r="F22" i="16"/>
  <c r="G22" i="16"/>
  <c r="J15" i="18" l="1"/>
  <c r="J16" i="16"/>
  <c r="B44" i="18"/>
  <c r="B45" i="18"/>
  <c r="B46" i="18"/>
  <c r="B47" i="18"/>
  <c r="B48" i="18"/>
  <c r="B49" i="18"/>
  <c r="B50" i="18"/>
  <c r="B51" i="18"/>
  <c r="B52" i="18"/>
  <c r="B43" i="18"/>
  <c r="J54" i="16" l="1"/>
  <c r="J55" i="16"/>
  <c r="J56" i="16"/>
  <c r="J57" i="16"/>
  <c r="J58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L52" i="18" l="1"/>
  <c r="J52" i="18"/>
  <c r="G52" i="18"/>
  <c r="F52" i="18"/>
  <c r="L51" i="18"/>
  <c r="J51" i="18"/>
  <c r="G51" i="18"/>
  <c r="F51" i="18"/>
  <c r="L50" i="18"/>
  <c r="J50" i="18"/>
  <c r="G50" i="18"/>
  <c r="F50" i="18"/>
  <c r="L49" i="18"/>
  <c r="J49" i="18"/>
  <c r="G49" i="18"/>
  <c r="F49" i="18"/>
  <c r="L48" i="18"/>
  <c r="J48" i="18"/>
  <c r="G48" i="18"/>
  <c r="F48" i="18"/>
  <c r="L47" i="18"/>
  <c r="J47" i="18"/>
  <c r="G47" i="18"/>
  <c r="F47" i="18"/>
  <c r="L46" i="18"/>
  <c r="J46" i="18"/>
  <c r="G46" i="18"/>
  <c r="F46" i="18"/>
  <c r="L45" i="18"/>
  <c r="J45" i="18"/>
  <c r="G45" i="18"/>
  <c r="F45" i="18"/>
  <c r="L44" i="18"/>
  <c r="J44" i="18"/>
  <c r="G44" i="18"/>
  <c r="F44" i="18"/>
  <c r="L43" i="18"/>
  <c r="J43" i="18"/>
  <c r="G43" i="18"/>
  <c r="F43" i="18"/>
  <c r="L39" i="18"/>
  <c r="J39" i="18"/>
  <c r="G39" i="18"/>
  <c r="F39" i="18"/>
  <c r="L38" i="18"/>
  <c r="J38" i="18"/>
  <c r="G38" i="18"/>
  <c r="F38" i="18"/>
  <c r="L37" i="18"/>
  <c r="J37" i="18"/>
  <c r="G37" i="18"/>
  <c r="F37" i="18"/>
  <c r="L36" i="18"/>
  <c r="J36" i="18"/>
  <c r="G36" i="18"/>
  <c r="F36" i="18"/>
  <c r="L35" i="18"/>
  <c r="J35" i="18"/>
  <c r="G35" i="18"/>
  <c r="F35" i="18"/>
  <c r="L34" i="18"/>
  <c r="J34" i="18"/>
  <c r="G34" i="18"/>
  <c r="F34" i="18"/>
  <c r="L33" i="18"/>
  <c r="J33" i="18"/>
  <c r="G33" i="18"/>
  <c r="F33" i="18"/>
  <c r="L32" i="18"/>
  <c r="J32" i="18"/>
  <c r="G32" i="18"/>
  <c r="F32" i="18"/>
  <c r="L31" i="18"/>
  <c r="J31" i="18"/>
  <c r="G31" i="18"/>
  <c r="F31" i="18"/>
  <c r="L30" i="18"/>
  <c r="J30" i="18"/>
  <c r="G30" i="18"/>
  <c r="F30" i="18"/>
  <c r="L26" i="18"/>
  <c r="J26" i="18"/>
  <c r="G26" i="18"/>
  <c r="F26" i="18"/>
  <c r="L25" i="18"/>
  <c r="J25" i="18"/>
  <c r="G25" i="18"/>
  <c r="F25" i="18"/>
  <c r="L24" i="18"/>
  <c r="J24" i="18"/>
  <c r="G24" i="18"/>
  <c r="F24" i="18"/>
  <c r="L23" i="18"/>
  <c r="J23" i="18"/>
  <c r="G23" i="18"/>
  <c r="F23" i="18"/>
  <c r="L22" i="18"/>
  <c r="J22" i="18"/>
  <c r="G22" i="18"/>
  <c r="F22" i="18"/>
  <c r="L21" i="18"/>
  <c r="J21" i="18"/>
  <c r="G21" i="18"/>
  <c r="F21" i="18"/>
  <c r="L20" i="18"/>
  <c r="J20" i="18"/>
  <c r="G20" i="18"/>
  <c r="F20" i="18"/>
  <c r="K19" i="18"/>
  <c r="I19" i="18"/>
  <c r="H19" i="18"/>
  <c r="E19" i="18"/>
  <c r="D19" i="18"/>
  <c r="F18" i="18"/>
  <c r="L15" i="18"/>
  <c r="G15" i="18"/>
  <c r="F15" i="18"/>
  <c r="L14" i="18"/>
  <c r="J14" i="18"/>
  <c r="G14" i="18"/>
  <c r="F14" i="18"/>
  <c r="K13" i="18"/>
  <c r="I13" i="18"/>
  <c r="H13" i="18"/>
  <c r="H7" i="18" s="1"/>
  <c r="E13" i="18"/>
  <c r="D13" i="18"/>
  <c r="D7" i="18" s="1"/>
  <c r="D8" i="18" s="1"/>
  <c r="F12" i="18"/>
  <c r="K2" i="18"/>
  <c r="F19" i="18" l="1"/>
  <c r="G19" i="18"/>
  <c r="J19" i="18"/>
  <c r="J13" i="18"/>
  <c r="L19" i="18"/>
  <c r="L13" i="18"/>
  <c r="G13" i="18"/>
  <c r="E7" i="18"/>
  <c r="G7" i="18" s="1"/>
  <c r="G8" i="18" s="1"/>
  <c r="I7" i="18"/>
  <c r="H8" i="18"/>
  <c r="F13" i="18"/>
  <c r="K7" i="18"/>
  <c r="K8" i="18" l="1"/>
  <c r="L7" i="18"/>
  <c r="L8" i="18" s="1"/>
  <c r="E8" i="18"/>
  <c r="F7" i="18"/>
  <c r="F8" i="18" s="1"/>
  <c r="I8" i="18"/>
  <c r="J7" i="18"/>
  <c r="J8" i="18" s="1"/>
  <c r="B73" i="16" l="1"/>
  <c r="B54" i="16" l="1"/>
  <c r="F54" i="16"/>
  <c r="G54" i="16"/>
  <c r="L54" i="16"/>
  <c r="B55" i="16"/>
  <c r="F55" i="16"/>
  <c r="G55" i="16"/>
  <c r="L55" i="16"/>
  <c r="B56" i="16"/>
  <c r="F56" i="16"/>
  <c r="G56" i="16"/>
  <c r="L56" i="16"/>
  <c r="B57" i="16"/>
  <c r="F57" i="16"/>
  <c r="G57" i="16"/>
  <c r="L57" i="16"/>
  <c r="B58" i="16"/>
  <c r="F58" i="16"/>
  <c r="G58" i="16"/>
  <c r="L58" i="16"/>
  <c r="B59" i="16"/>
  <c r="F59" i="16"/>
  <c r="G59" i="16"/>
  <c r="L59" i="16"/>
  <c r="B60" i="16"/>
  <c r="F60" i="16"/>
  <c r="G60" i="16"/>
  <c r="L60" i="16"/>
  <c r="B61" i="16"/>
  <c r="F61" i="16"/>
  <c r="G61" i="16"/>
  <c r="L61" i="16"/>
  <c r="B62" i="16"/>
  <c r="F62" i="16"/>
  <c r="G62" i="16"/>
  <c r="L62" i="16"/>
  <c r="B63" i="16"/>
  <c r="F63" i="16"/>
  <c r="G63" i="16"/>
  <c r="L63" i="16"/>
  <c r="B64" i="16"/>
  <c r="F64" i="16"/>
  <c r="G64" i="16"/>
  <c r="L64" i="16"/>
  <c r="B65" i="16"/>
  <c r="F65" i="16"/>
  <c r="G65" i="16"/>
  <c r="L65" i="16"/>
  <c r="B66" i="16"/>
  <c r="F66" i="16"/>
  <c r="G66" i="16"/>
  <c r="L66" i="16"/>
  <c r="B67" i="16"/>
  <c r="F67" i="16"/>
  <c r="G67" i="16"/>
  <c r="L67" i="16"/>
  <c r="B68" i="16"/>
  <c r="F68" i="16"/>
  <c r="G68" i="16"/>
  <c r="L68" i="16"/>
  <c r="B69" i="16"/>
  <c r="F69" i="16"/>
  <c r="G69" i="16"/>
  <c r="L69" i="16"/>
  <c r="B70" i="16"/>
  <c r="F70" i="16"/>
  <c r="G70" i="16"/>
  <c r="L70" i="16"/>
  <c r="B71" i="16"/>
  <c r="F71" i="16"/>
  <c r="G71" i="16"/>
  <c r="L71" i="16"/>
  <c r="B72" i="16"/>
  <c r="F72" i="16"/>
  <c r="G72" i="16"/>
  <c r="L72" i="16"/>
  <c r="F73" i="16"/>
  <c r="G73" i="16"/>
  <c r="L73" i="16"/>
  <c r="L25" i="16" l="1"/>
  <c r="L26" i="16"/>
  <c r="L27" i="16"/>
  <c r="J25" i="16"/>
  <c r="J26" i="16"/>
  <c r="G25" i="16"/>
  <c r="G26" i="16"/>
  <c r="F25" i="16"/>
  <c r="F26" i="16"/>
  <c r="G31" i="16" l="1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L14" i="16" l="1"/>
  <c r="L13" i="16"/>
  <c r="J27" i="16"/>
  <c r="G23" i="16"/>
  <c r="G24" i="16"/>
  <c r="G27" i="16"/>
  <c r="F27" i="16"/>
  <c r="L15" i="16"/>
  <c r="L16" i="16"/>
  <c r="J13" i="16"/>
  <c r="J14" i="16"/>
  <c r="J15" i="16"/>
  <c r="G13" i="16"/>
  <c r="G14" i="16"/>
  <c r="G15" i="16"/>
  <c r="G16" i="16"/>
  <c r="F13" i="16"/>
  <c r="F14" i="16"/>
  <c r="F15" i="16"/>
  <c r="F16" i="16"/>
  <c r="F31" i="16" l="1"/>
  <c r="J31" i="16"/>
  <c r="L31" i="16"/>
  <c r="F32" i="16"/>
  <c r="J32" i="16"/>
  <c r="L32" i="16"/>
  <c r="F33" i="16"/>
  <c r="J33" i="16"/>
  <c r="L33" i="16"/>
  <c r="F34" i="16"/>
  <c r="J34" i="16"/>
  <c r="L34" i="16"/>
  <c r="F35" i="16"/>
  <c r="J35" i="16"/>
  <c r="L35" i="16"/>
  <c r="F36" i="16"/>
  <c r="J36" i="16"/>
  <c r="L36" i="16"/>
  <c r="F37" i="16"/>
  <c r="J37" i="16"/>
  <c r="L37" i="16"/>
  <c r="F38" i="16"/>
  <c r="J38" i="16"/>
  <c r="L38" i="16"/>
  <c r="F39" i="16"/>
  <c r="J39" i="16"/>
  <c r="L39" i="16"/>
  <c r="F40" i="16"/>
  <c r="J40" i="16"/>
  <c r="L40" i="16"/>
  <c r="F41" i="16"/>
  <c r="J41" i="16"/>
  <c r="L41" i="16"/>
  <c r="F42" i="16"/>
  <c r="J42" i="16"/>
  <c r="L42" i="16"/>
  <c r="F43" i="16"/>
  <c r="J43" i="16"/>
  <c r="L43" i="16"/>
  <c r="F44" i="16"/>
  <c r="J44" i="16"/>
  <c r="L44" i="16"/>
  <c r="F45" i="16"/>
  <c r="J45" i="16"/>
  <c r="L45" i="16"/>
  <c r="F46" i="16"/>
  <c r="J46" i="16"/>
  <c r="L46" i="16"/>
  <c r="F47" i="16"/>
  <c r="J47" i="16"/>
  <c r="L47" i="16"/>
  <c r="F48" i="16"/>
  <c r="J48" i="16"/>
  <c r="L48" i="16"/>
  <c r="F49" i="16"/>
  <c r="J49" i="16"/>
  <c r="L49" i="16"/>
  <c r="F50" i="16"/>
  <c r="J50" i="16"/>
  <c r="L50" i="16"/>
  <c r="O48" i="17" l="1"/>
  <c r="N48" i="17"/>
  <c r="O47" i="17"/>
  <c r="N47" i="17"/>
  <c r="O46" i="17"/>
  <c r="N46" i="17"/>
  <c r="O45" i="17"/>
  <c r="N45" i="17"/>
  <c r="O44" i="17"/>
  <c r="N44" i="17"/>
  <c r="O43" i="17"/>
  <c r="N43" i="17"/>
  <c r="O42" i="17"/>
  <c r="N42" i="17"/>
  <c r="O41" i="17"/>
  <c r="N41" i="17"/>
  <c r="O40" i="17"/>
  <c r="N40" i="17"/>
  <c r="O39" i="17"/>
  <c r="N39" i="17"/>
  <c r="O38" i="17"/>
  <c r="N38" i="17"/>
  <c r="O37" i="17"/>
  <c r="N37" i="17"/>
  <c r="O36" i="17"/>
  <c r="N36" i="17"/>
  <c r="O35" i="17"/>
  <c r="N35" i="17"/>
  <c r="O34" i="17"/>
  <c r="N34" i="17"/>
  <c r="O33" i="17"/>
  <c r="N33" i="17"/>
  <c r="O32" i="17"/>
  <c r="N32" i="17"/>
  <c r="O31" i="17"/>
  <c r="N31" i="17"/>
  <c r="O30" i="17"/>
  <c r="N30" i="17"/>
  <c r="O29" i="17"/>
  <c r="N29" i="17"/>
  <c r="G7" i="17" l="1"/>
  <c r="F9" i="17"/>
  <c r="F7" i="17"/>
  <c r="G21" i="17"/>
  <c r="G20" i="17"/>
  <c r="G19" i="17"/>
  <c r="F21" i="17"/>
  <c r="F20" i="17"/>
  <c r="F19" i="17"/>
  <c r="G29" i="17" l="1"/>
  <c r="G37" i="17"/>
  <c r="G38" i="17"/>
  <c r="G39" i="17"/>
  <c r="G40" i="17"/>
  <c r="G41" i="17"/>
  <c r="G42" i="17"/>
  <c r="G43" i="17"/>
  <c r="G44" i="17"/>
  <c r="G45" i="17"/>
  <c r="G46" i="17"/>
  <c r="G47" i="17"/>
  <c r="G48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29" i="17"/>
  <c r="G34" i="17" l="1"/>
  <c r="G36" i="17"/>
  <c r="G35" i="17"/>
  <c r="G33" i="17"/>
  <c r="G32" i="17"/>
  <c r="G31" i="17"/>
  <c r="G30" i="17"/>
  <c r="C1" i="14" l="1"/>
  <c r="K2" i="16" l="1"/>
  <c r="L23" i="16"/>
  <c r="J23" i="16"/>
  <c r="D12" i="16" l="1"/>
  <c r="D7" i="16" s="1"/>
  <c r="E12" i="16"/>
  <c r="E7" i="16" s="1"/>
  <c r="H12" i="16"/>
  <c r="H7" i="16" s="1"/>
  <c r="I12" i="16"/>
  <c r="I7" i="16" s="1"/>
  <c r="K12" i="16"/>
  <c r="K7" i="16" s="1"/>
  <c r="J21" i="16"/>
  <c r="J7" i="16" l="1"/>
  <c r="F7" i="16"/>
  <c r="G7" i="16"/>
  <c r="G8" i="16" s="1"/>
  <c r="L7" i="16"/>
  <c r="L12" i="16"/>
  <c r="G12" i="16"/>
  <c r="J12" i="16"/>
  <c r="F12" i="16"/>
  <c r="D18" i="17" l="1"/>
  <c r="D14" i="17" s="1"/>
  <c r="D13" i="17" s="1"/>
  <c r="G2" i="17" l="1"/>
  <c r="B20" i="17"/>
  <c r="B21" i="17" s="1"/>
  <c r="B22" i="17" s="1"/>
  <c r="B23" i="17" s="1"/>
  <c r="B24" i="17" s="1"/>
  <c r="B25" i="17" s="1"/>
  <c r="H18" i="17"/>
  <c r="E18" i="17"/>
  <c r="D8" i="17"/>
  <c r="F17" i="17"/>
  <c r="F12" i="17"/>
  <c r="F18" i="17" l="1"/>
  <c r="E14" i="17"/>
  <c r="H8" i="17"/>
  <c r="H14" i="17"/>
  <c r="G18" i="17"/>
  <c r="G8" i="17"/>
  <c r="H13" i="17" l="1"/>
  <c r="G14" i="17"/>
  <c r="E13" i="17"/>
  <c r="F13" i="17" s="1"/>
  <c r="F14" i="17"/>
  <c r="F8" i="17"/>
  <c r="E8" i="17"/>
  <c r="G13" i="17" l="1"/>
  <c r="L24" i="16"/>
  <c r="J24" i="16"/>
  <c r="F24" i="16"/>
  <c r="F23" i="16"/>
  <c r="L22" i="16"/>
  <c r="J22" i="16"/>
  <c r="I20" i="16"/>
  <c r="H20" i="16"/>
  <c r="E20" i="16"/>
  <c r="D20" i="16"/>
  <c r="F19" i="16"/>
  <c r="F11" i="16"/>
  <c r="G20" i="16" l="1"/>
  <c r="J20" i="16"/>
  <c r="F20" i="16"/>
  <c r="H8" i="16" l="1"/>
  <c r="J8" i="16"/>
  <c r="I8" i="16"/>
  <c r="L8" i="16"/>
  <c r="K8" i="16"/>
  <c r="D8" i="16"/>
  <c r="F8" i="16"/>
  <c r="E8" i="16"/>
  <c r="L21" i="16"/>
  <c r="K20" i="16"/>
  <c r="L20" i="16" s="1"/>
</calcChain>
</file>

<file path=xl/comments1.xml><?xml version="1.0" encoding="utf-8"?>
<comments xmlns="http://schemas.openxmlformats.org/spreadsheetml/2006/main">
  <authors>
    <author>만든 이</author>
  </authors>
  <commentList>
    <comment ref="C175" authorId="0">
      <text>
        <r>
          <rPr>
            <b/>
            <sz val="9"/>
            <color indexed="81"/>
            <rFont val="Tahoma"/>
            <family val="2"/>
          </rPr>
          <t>만든 이:</t>
        </r>
        <r>
          <rPr>
            <sz val="9"/>
            <color indexed="81"/>
            <rFont val="Tahoma"/>
            <family val="2"/>
          </rPr>
          <t xml:space="preserve">
_</t>
        </r>
      </text>
    </comment>
  </commentList>
</comments>
</file>

<file path=xl/sharedStrings.xml><?xml version="1.0" encoding="utf-8"?>
<sst xmlns="http://schemas.openxmlformats.org/spreadsheetml/2006/main" count="1372" uniqueCount="955">
  <si>
    <t>노출수</t>
    <phoneticPr fontId="7" type="noConversion"/>
  </si>
  <si>
    <t>클릭수</t>
    <phoneticPr fontId="7" type="noConversion"/>
  </si>
  <si>
    <t>클릭비용</t>
    <phoneticPr fontId="7" type="noConversion"/>
  </si>
  <si>
    <t>광고비</t>
    <phoneticPr fontId="7" type="noConversion"/>
  </si>
  <si>
    <t>전환수</t>
    <phoneticPr fontId="7" type="noConversion"/>
  </si>
  <si>
    <t>전환매출액</t>
    <phoneticPr fontId="7" type="noConversion"/>
  </si>
  <si>
    <t>ROAS</t>
    <phoneticPr fontId="7" type="noConversion"/>
  </si>
  <si>
    <t>◆ 캠페인 Report</t>
    <phoneticPr fontId="6" type="noConversion"/>
  </si>
  <si>
    <t>기간</t>
    <phoneticPr fontId="7" type="noConversion"/>
  </si>
  <si>
    <t xml:space="preserve">◆ 전주 대비 요약 </t>
    <phoneticPr fontId="6" type="noConversion"/>
  </si>
  <si>
    <t>전환수</t>
  </si>
  <si>
    <t>노출수</t>
    <phoneticPr fontId="6" type="noConversion"/>
  </si>
  <si>
    <t>클릭수</t>
    <phoneticPr fontId="6" type="noConversion"/>
  </si>
  <si>
    <t>클릭률</t>
    <phoneticPr fontId="6" type="noConversion"/>
  </si>
  <si>
    <t>◆ 일자별 (파워컨텐츠 제외)</t>
    <phoneticPr fontId="7" type="noConversion"/>
  </si>
  <si>
    <t>전환율</t>
    <phoneticPr fontId="6" type="noConversion"/>
  </si>
  <si>
    <t>합 계</t>
  </si>
  <si>
    <t>통계기간</t>
  </si>
  <si>
    <t>검색어</t>
    <phoneticPr fontId="6" type="noConversion"/>
  </si>
  <si>
    <t>클릭비용</t>
    <phoneticPr fontId="6" type="noConversion"/>
  </si>
  <si>
    <t>광고비</t>
    <phoneticPr fontId="6" type="noConversion"/>
  </si>
  <si>
    <t>전환매출액</t>
    <phoneticPr fontId="6" type="noConversion"/>
  </si>
  <si>
    <t>파워링크</t>
  </si>
  <si>
    <t>브랜드검색</t>
  </si>
  <si>
    <t>쇼핑검색</t>
  </si>
  <si>
    <t>◆ 지난주 소재별</t>
    <phoneticPr fontId="6" type="noConversion"/>
  </si>
  <si>
    <t>소재</t>
    <phoneticPr fontId="6" type="noConversion"/>
  </si>
  <si>
    <t>노출수</t>
    <phoneticPr fontId="6" type="noConversion"/>
  </si>
  <si>
    <t>평균클릭비용</t>
    <phoneticPr fontId="6" type="noConversion"/>
  </si>
  <si>
    <t>총비용</t>
    <phoneticPr fontId="6" type="noConversion"/>
  </si>
  <si>
    <t>전환수</t>
    <phoneticPr fontId="6" type="noConversion"/>
  </si>
  <si>
    <t>◆ 2주전 소재별</t>
    <phoneticPr fontId="6" type="noConversion"/>
  </si>
  <si>
    <t>상품명</t>
    <phoneticPr fontId="6" type="noConversion"/>
  </si>
  <si>
    <t>소재명</t>
    <phoneticPr fontId="6" type="noConversion"/>
  </si>
  <si>
    <t>클릭률</t>
    <phoneticPr fontId="7" type="noConversion"/>
  </si>
  <si>
    <t>구 분</t>
    <phoneticPr fontId="6" type="noConversion"/>
  </si>
  <si>
    <t>합 계</t>
    <phoneticPr fontId="6" type="noConversion"/>
  </si>
  <si>
    <t>쇼핑검색</t>
    <phoneticPr fontId="6" type="noConversion"/>
  </si>
  <si>
    <t>증감율</t>
  </si>
  <si>
    <t>comment</t>
    <phoneticPr fontId="30" type="noConversion"/>
  </si>
  <si>
    <t>★ 스킨큐어 SA주간리포트 ★</t>
    <phoneticPr fontId="6" type="noConversion"/>
  </si>
  <si>
    <t>산다화</t>
  </si>
  <si>
    <t>스킨큐어</t>
  </si>
  <si>
    <t>nad-a001-02-000000120176270</t>
  </si>
  <si>
    <t>nad-a001-02-000000120176271</t>
  </si>
  <si>
    <t>nad-a001-02-000000120176272</t>
  </si>
  <si>
    <t>nad-a001-02-000000120176273</t>
  </si>
  <si>
    <t>nad-a001-02-000000120176274</t>
  </si>
  <si>
    <t>nad-a001-02-000000120176275</t>
  </si>
  <si>
    <t>nad-a001-02-000000120176276</t>
  </si>
  <si>
    <t>nad-a001-02-000000120176277</t>
  </si>
  <si>
    <t>nad-a001-02-000000120176278</t>
  </si>
  <si>
    <t>nad-a001-02-000000120176279</t>
  </si>
  <si>
    <t>nad-a001-02-000000120176280</t>
  </si>
  <si>
    <t>nad-a001-02-000000120176281</t>
  </si>
  <si>
    <t>nad-a001-02-000000120176282</t>
  </si>
  <si>
    <t>nad-a001-02-000000120176283</t>
  </si>
  <si>
    <t>nad-a001-02-000000120176284</t>
  </si>
  <si>
    <t>nad-a001-02-000000120176285</t>
  </si>
  <si>
    <t>nad-a001-02-000000120176286</t>
  </si>
  <si>
    <t>nad-a001-02-000000120176287</t>
  </si>
  <si>
    <t>nad-a001-02-000000120176288</t>
  </si>
  <si>
    <t>nad-a001-02-000000120176289</t>
  </si>
  <si>
    <t>nad-a001-02-000000120600181</t>
  </si>
  <si>
    <t>nad-a001-02-000000166163672</t>
  </si>
  <si>
    <t>nad-a001-02-000000166156006</t>
  </si>
  <si>
    <t>nad-a001-02-000000159577632</t>
  </si>
  <si>
    <t>nad-a001-02-000000080348537</t>
  </si>
  <si>
    <t>nad-a001-02-000000080348538</t>
  </si>
  <si>
    <t>nad-a001-02-000000114683762</t>
  </si>
  <si>
    <t>nad-a001-02-000000114683763</t>
  </si>
  <si>
    <t>nad-a001-02-000000074681394</t>
  </si>
  <si>
    <t>nad-a001-02-000000074681419</t>
  </si>
  <si>
    <t>nad-a001-02-000000074681420</t>
  </si>
  <si>
    <t>nad-a001-02-000000074681423</t>
  </si>
  <si>
    <t>nad-a001-02-000000074681435</t>
  </si>
  <si>
    <t>nad-a001-02-000000074681439</t>
  </si>
  <si>
    <t>nad-a001-02-000000098470626</t>
  </si>
  <si>
    <t>nad-a001-02-000000112175191</t>
  </si>
  <si>
    <t>nad-a001-02-000000112175279</t>
  </si>
  <si>
    <t>nad-a001-02-000000105859117</t>
  </si>
  <si>
    <t>nad-a001-02-000000080347327</t>
  </si>
  <si>
    <t>nad-a001-02-000000116834566</t>
  </si>
  <si>
    <t>nad-a001-02-000000086906217</t>
  </si>
  <si>
    <t>nad-a001-02-000000090449768</t>
  </si>
  <si>
    <t>nad-a001-02-000000090656446</t>
  </si>
  <si>
    <t>nad-a001-02-000000094182141</t>
  </si>
  <si>
    <t>nad-a001-02-000000094182143</t>
  </si>
  <si>
    <t>nad-a001-02-000000094182144</t>
  </si>
  <si>
    <t>nad-a001-02-000000094182145</t>
  </si>
  <si>
    <t>nad-a001-02-000000094182146</t>
  </si>
  <si>
    <t>nad-a001-02-000000114683700</t>
  </si>
  <si>
    <t>nad-a001-02-000000112175454</t>
  </si>
  <si>
    <t>nad-a001-02-000000148232855</t>
  </si>
  <si>
    <t>nad-a001-02-000000099951179</t>
  </si>
  <si>
    <t>nad-a001-02-000000106916902</t>
  </si>
  <si>
    <t>nad-a001-02-000000114680124</t>
  </si>
  <si>
    <t>nad-a001-02-000000105859414</t>
  </si>
  <si>
    <t>nad-a001-02-000000098643297</t>
  </si>
  <si>
    <t>nad-a001-02-000000098643632</t>
  </si>
  <si>
    <t>nad-a001-02-000000098728645</t>
  </si>
  <si>
    <t>nad-a001-02-000000098730947</t>
  </si>
  <si>
    <t>nad-a001-02-000000099812139</t>
  </si>
  <si>
    <t>nad-a001-02-000000099812140</t>
  </si>
  <si>
    <t>nad-a001-02-000000099812141</t>
  </si>
  <si>
    <t>nad-a001-02-000000099812142</t>
  </si>
  <si>
    <t>nad-a001-02-000000099812143</t>
  </si>
  <si>
    <t>nad-a001-02-000000099812144</t>
  </si>
  <si>
    <t>nad-a001-02-000000099812148</t>
  </si>
  <si>
    <t>nad-a001-02-000000099812151</t>
  </si>
  <si>
    <t>nad-a001-02-000000099812152</t>
  </si>
  <si>
    <t>nad-a001-02-000000099812154</t>
  </si>
  <si>
    <t>nad-a001-02-000000164808661</t>
  </si>
  <si>
    <t>nad-a001-02-000000119021084</t>
  </si>
  <si>
    <t>nad-a001-02-000000099811000</t>
  </si>
  <si>
    <t>nad-a001-02-000000099811001</t>
  </si>
  <si>
    <t>nad-a001-02-000000099811002</t>
  </si>
  <si>
    <t>nad-a001-02-000000131998698</t>
  </si>
  <si>
    <t>nad-a001-02-000000128094409</t>
  </si>
  <si>
    <t>nad-a001-02-000000128094410</t>
  </si>
  <si>
    <t>nad-a001-02-000000099814920</t>
  </si>
  <si>
    <t>nad-a001-02-000000113474276</t>
  </si>
  <si>
    <t>nad-a001-02-000000113474277</t>
  </si>
  <si>
    <t>nad-a001-02-000000116833620</t>
  </si>
  <si>
    <t>nad-a001-02-000000116837566</t>
  </si>
  <si>
    <t>nad-a001-02-000000134851773</t>
  </si>
  <si>
    <t>nad-a001-02-000000116838165</t>
  </si>
  <si>
    <t>nad-a001-02-000000100290861</t>
  </si>
  <si>
    <t>nad-a001-02-000000106633835</t>
  </si>
  <si>
    <t>nad-a001-02-000000113474973</t>
  </si>
  <si>
    <t>nad-a001-02-000000113474974</t>
  </si>
  <si>
    <t>nad-a001-02-000000148232410</t>
  </si>
  <si>
    <t>nad-a001-02-000000139123458</t>
  </si>
  <si>
    <t>nad-a001-02-000000139123459</t>
  </si>
  <si>
    <t>nad-a001-02-000000123857883</t>
  </si>
  <si>
    <t>nad-a001-02-000000123857884</t>
  </si>
  <si>
    <t>nad-a001-02-000000123857885</t>
  </si>
  <si>
    <t>nad-a001-02-000000123857886</t>
  </si>
  <si>
    <t>nad-a001-02-000000123857887</t>
  </si>
  <si>
    <t>nad-a001-02-000000134865364</t>
  </si>
  <si>
    <t>nad-a001-02-000000123857889</t>
  </si>
  <si>
    <t>nad-a001-02-000000166171953</t>
  </si>
  <si>
    <t>nad-a001-02-000000166171954</t>
  </si>
  <si>
    <t>nad-a001-02-000000166171955</t>
  </si>
  <si>
    <t>nad-a001-02-000000166171956</t>
  </si>
  <si>
    <t>노스테 잘드름 안티옥스 수딩 트리트먼트 세럼</t>
  </si>
  <si>
    <t>노스테 핸드 클리너 겔 손소독제 1+1</t>
  </si>
  <si>
    <t>노스테 핸드워시 1+1</t>
  </si>
  <si>
    <t>노스테 모이스춰 수딩케어 3종 세트</t>
  </si>
  <si>
    <t>노스테 세보 컨트롤 수딩 토너</t>
  </si>
  <si>
    <t>노스테 바이오디톡 모이스춰라이징 아토 워시</t>
  </si>
  <si>
    <t>노스테 수딩 아토 리포좀 로션</t>
  </si>
  <si>
    <t>노스테 세보 컨트롤 포밍 클렌저</t>
  </si>
  <si>
    <t>노스테 모이스춰 수딩 토너</t>
  </si>
  <si>
    <t>노스테 안티 덴드러프 샴푸</t>
  </si>
  <si>
    <t>노스테 모이스춰 수딩 스칼프 진정 두피 세럼</t>
  </si>
  <si>
    <t>노스테 울트라 마일드 포밍 클렌저 150ml</t>
  </si>
  <si>
    <t>노스테 순한 썬블럭 로션65ml</t>
  </si>
  <si>
    <t>노스테 안티 블레미쉬 레드 스팟 콘트롤20ml</t>
  </si>
  <si>
    <t>노스테 잘드름 안티 블래미쉬 하이드레이팅 크림</t>
  </si>
  <si>
    <t>노스테 셀라이크 모이스춰 수딩 아토크림200g</t>
  </si>
  <si>
    <t>노스테 모이스춰 수딩 아토 크림 70g</t>
  </si>
  <si>
    <t>노스테 수딩 아토 리포좀 로션 100ml</t>
  </si>
  <si>
    <t>노스테 잘드름 포어 타이트닝 토너 150ml</t>
  </si>
  <si>
    <t>노스테 블래미쉬 3종세트(토너+로션+크림)</t>
  </si>
  <si>
    <t>산다화 더블이펙트 안티링클 세럼 50ml</t>
  </si>
  <si>
    <t>산다화 카멜리아 안티링클 멀티밤</t>
  </si>
  <si>
    <t>산다화 비타민C 화이트닝 세트(에센스+토너)</t>
  </si>
  <si>
    <t>산다화 비타민C 화이트닝 토너 150ml</t>
  </si>
  <si>
    <t>산다화 카멜리아 동백 페이스 오일 30ml</t>
  </si>
  <si>
    <t>산다화 순한 동백 클렌징 오일 200ml</t>
  </si>
  <si>
    <t>산다화 알파 비사보롤 페이스 오일</t>
  </si>
  <si>
    <t>산다화 알파 비사보롤 포밍 워시</t>
  </si>
  <si>
    <t>산다화 1/2 스펀지 화장솜 200매</t>
  </si>
  <si>
    <t>산다화 퓨어덴탈치약 150g</t>
  </si>
  <si>
    <t>산다화 동백 광채쿠션</t>
  </si>
  <si>
    <t>산다화 내추럴 매직 비비 크림 SPF25</t>
  </si>
  <si>
    <t>산다화 포맨 그린티 토너 110ml</t>
  </si>
  <si>
    <t>산다화 비타민C 화이트닝 에센스 30ml</t>
  </si>
  <si>
    <t>산다화 아쿠아 수딩 젤 크림</t>
  </si>
  <si>
    <t>산다화 리뉴 모이스춰라이징 리포좀 크림 55g</t>
  </si>
  <si>
    <t>산다화 씨위드 머드 팩 100g (모공팩)</t>
  </si>
  <si>
    <t>산다화 아쿠아 프레쉬 립앤아이 메이크업 리무버</t>
  </si>
  <si>
    <t>산다화 카멜리아 동백 천연 페이스 영양 오일</t>
  </si>
  <si>
    <t>산다화 카멜리아 씻어내는 피부진정 플라워 팩</t>
  </si>
  <si>
    <t>산다화 피지 제거 관리 모공수축 천연 머드팩</t>
  </si>
  <si>
    <t>산다화 대용량 1/2 스펀지 화장솜 200매</t>
  </si>
  <si>
    <t>산다화 닦토 스킨팩 시루콧토 화장솜 200매</t>
  </si>
  <si>
    <t>산다화 약산성 순한 클렌징젤 200ml</t>
  </si>
  <si>
    <t>산다화 순한 클렌징 동백 오일 200ml</t>
  </si>
  <si>
    <t>산다화 동백 듀오세트(클렌징,페이스 오일)</t>
  </si>
  <si>
    <t>산다화 아쿠아 필링젤 100g</t>
  </si>
  <si>
    <t>산다화 아쿠아 수딩 젤 크림 60g</t>
  </si>
  <si>
    <t>유기농화장품 산다화 미백주름 기능성 이층세럼</t>
  </si>
  <si>
    <t>산다화 비타민씨 화이트닝 에센스</t>
  </si>
  <si>
    <t>산다화 동백 촉촉한 물광 광채쿠션</t>
  </si>
  <si>
    <t>노스테 모이스춰 수딩 아토 보습 크림</t>
  </si>
  <si>
    <t>산다화 동백 촉촉한 물광 수분 광채쿠션</t>
  </si>
  <si>
    <t>산다화 눈가주름 아이케어 순한 수분 아이크림</t>
  </si>
  <si>
    <t>산다화 비타민C 고농축 앰플 세럼</t>
  </si>
  <si>
    <t>산다화 촉촉한 고농축 비타민C에센스</t>
  </si>
  <si>
    <t>산다화 럭셔리 동백 수딩 촉촉한 보습 바디오일</t>
  </si>
  <si>
    <t>산다화 카멜리아 저자극 촉촉한 순한샴푸</t>
  </si>
  <si>
    <t>산다화 수분 고보습 향기좋은 촉촉한 핸드크림</t>
  </si>
  <si>
    <t>산다화 센텔라 내추럴 고보습 진정 스틱 멀티밤</t>
  </si>
  <si>
    <t>산다화 카멜리아 화이트닝 수분 오일 미스트</t>
  </si>
  <si>
    <t>산다화 발색좋은 부드러운 촉촉한 천연 립스틱</t>
  </si>
  <si>
    <t>산다화 카멜리아 고보습 촉촉한 입술케어 립밤</t>
  </si>
  <si>
    <t>산다화 트러블 민감성 천연 촉촉한 비비크림</t>
  </si>
  <si>
    <t>산다화 카멜리아 플라워 촉촉한 수분미스트</t>
  </si>
  <si>
    <t>산다화 카멜리아 수딩 헤어 린스 컨디셔너</t>
  </si>
  <si>
    <t>nad-a001-04-000000165932412</t>
  </si>
  <si>
    <t>nad-a001-04-000000165989169</t>
  </si>
  <si>
    <t>nad-a001-04-000000151134358</t>
  </si>
  <si>
    <t>nad-a001-04-000000162456147</t>
  </si>
  <si>
    <t>nad-a001-01-000000165836836</t>
  </si>
  <si>
    <t>nad-a001-01-000000165936534</t>
  </si>
  <si>
    <t>nad-a001-02-000000138358312</t>
  </si>
  <si>
    <t>nad-a001-01-000000165936253</t>
  </si>
  <si>
    <t>nad-a001-01-000000122528259</t>
  </si>
  <si>
    <t>nad-a001-01-000000106825665</t>
  </si>
  <si>
    <t>nad-a001-04-000000165928141</t>
    <phoneticPr fontId="6" type="noConversion"/>
  </si>
  <si>
    <t>nad-a001-04-000000166050962</t>
    <phoneticPr fontId="6" type="noConversion"/>
  </si>
  <si>
    <t>브랜드검색_PC_New 카멜리아 멀티밤</t>
    <phoneticPr fontId="6" type="noConversion"/>
  </si>
  <si>
    <t>브랜드검색_MO_New 카멜리아 멀티밤</t>
    <phoneticPr fontId="6" type="noConversion"/>
  </si>
  <si>
    <t>브랜드검색_MO_비타민C 잡티 손절 세트</t>
    <phoneticPr fontId="6" type="noConversion"/>
  </si>
  <si>
    <t>nad-a001-01-000000165826383</t>
    <phoneticPr fontId="6" type="noConversion"/>
  </si>
  <si>
    <t>파워링크_천연화장품 스킨큐어 공식몰</t>
    <phoneticPr fontId="6" type="noConversion"/>
  </si>
  <si>
    <t>탈스 아토워시 약산성 바디클렌저 400g</t>
  </si>
  <si>
    <t>산다화 알파 비사보롤 유기농 수분 페이스오일</t>
  </si>
  <si>
    <t>산다화 아쿠아 프레시 피부진정 촉촉한 스킨토너</t>
  </si>
  <si>
    <t>산다화 아쿠아 저자극 고보습 수딩 젤 크림</t>
  </si>
  <si>
    <t>산다화 아쿠아 저자극 각질케어 필링 젤</t>
  </si>
  <si>
    <t>산다화 카멜리아 극손상 헤어케어 헤어오일</t>
  </si>
  <si>
    <t>노스테 안티 덴드러프 지성 비듬 두피케어 샴푸</t>
  </si>
  <si>
    <t>산다화 약산성 순한 클렌징 젤</t>
  </si>
  <si>
    <t>산다화 저자극 순한 딥 클렌징 동백 오일</t>
  </si>
  <si>
    <t>산다화 내추럴 액티브 백탁없는 무기자차 썬스틱</t>
  </si>
  <si>
    <t>산다화 리포좀 순한 저자극 수분 보습 로션</t>
  </si>
  <si>
    <t>산다화 순한 약산성 미셀라 유기농 클렌징 워터</t>
  </si>
  <si>
    <t>노스테 수딩 아토 리포좀 민감피부 대용량 로션</t>
  </si>
  <si>
    <t>산다화 화이트닝 미백 비타민C 에센스</t>
  </si>
  <si>
    <t>산다화 워터프루프 립앤아이 메이크업 화장리무버</t>
  </si>
  <si>
    <t>노스테 건조한피부 수분 보습 아토크림 200g</t>
  </si>
  <si>
    <t>노스테 건조한피부 수분 보습 아토 크림 70g</t>
  </si>
  <si>
    <t>유기농 화장품 산다화 미백주름 기능성 이층세럼</t>
  </si>
  <si>
    <t>유기농 화장품 산다화 레몬 썬크림</t>
  </si>
  <si>
    <t>1+1 민감, 건성피부를 위한 탈스 아토 크림</t>
  </si>
  <si>
    <t>탈스 아토 트리트먼트 로션 100ml</t>
  </si>
  <si>
    <t>탈스 아토 울트라 리치모이스춰 수딩크림 70g</t>
  </si>
  <si>
    <t>탈스 세보컨트롤 포밍클렌저 150ml</t>
  </si>
  <si>
    <t>브랜드검색_PC_비타민C 잡티 손절 세트</t>
    <phoneticPr fontId="6" type="noConversion"/>
  </si>
  <si>
    <t>브랜드검색_MO_촉촉 오일 세럼</t>
    <phoneticPr fontId="6" type="noConversion"/>
  </si>
  <si>
    <t>nad-a001-01-000000165935796</t>
    <phoneticPr fontId="6" type="noConversion"/>
  </si>
  <si>
    <t>파워링크_산다화 안티링클 멀티밤</t>
    <phoneticPr fontId="6" type="noConversion"/>
  </si>
  <si>
    <t>브랜드검색_산다화 &amp; 노스테 BEST</t>
    <phoneticPr fontId="6" type="noConversion"/>
  </si>
  <si>
    <t>파워링크_천연화장품 스킨큐어 공식물</t>
    <phoneticPr fontId="6" type="noConversion"/>
  </si>
  <si>
    <t>쇼핑검색_산다화 유기농 레몬 무기자차 썬크림</t>
    <phoneticPr fontId="6" type="noConversion"/>
  </si>
  <si>
    <t>파워링크_산다화 안티링클 유기농 세럼</t>
    <phoneticPr fontId="6" type="noConversion"/>
  </si>
  <si>
    <t>파워링크_피부만을 생각하는 탈스</t>
    <phoneticPr fontId="6" type="noConversion"/>
  </si>
  <si>
    <t>파워링크_산다화 클렌징오일</t>
    <phoneticPr fontId="6" type="noConversion"/>
  </si>
  <si>
    <t>nad-a001-01-000000113475913</t>
    <phoneticPr fontId="6" type="noConversion"/>
  </si>
  <si>
    <t>파워링크_노스테 아토크림</t>
    <phoneticPr fontId="6" type="noConversion"/>
  </si>
  <si>
    <t>★ 탈스 SA주간리포트 ★</t>
    <phoneticPr fontId="6" type="noConversion"/>
  </si>
  <si>
    <t>nad-a001-01-000000118525598</t>
  </si>
  <si>
    <t>파워링크_산다화 비타민C에센스</t>
    <phoneticPr fontId="6" type="noConversion"/>
  </si>
  <si>
    <t>nad-a001-01-000000091430116</t>
    <phoneticPr fontId="6" type="noConversion"/>
  </si>
  <si>
    <t>파워링크_산다화 클렌징 젤</t>
    <phoneticPr fontId="6" type="noConversion"/>
  </si>
  <si>
    <t>nad-a001-01-000000151284233</t>
    <phoneticPr fontId="6" type="noConversion"/>
  </si>
  <si>
    <t>파워링크_촉촉한 아토 워시 1+1</t>
    <phoneticPr fontId="6" type="noConversion"/>
  </si>
  <si>
    <t>nad-a001-01-000000137872523</t>
    <phoneticPr fontId="6" type="noConversion"/>
  </si>
  <si>
    <t>nad-a001-01-000000122528270</t>
    <phoneticPr fontId="6" type="noConversion"/>
  </si>
  <si>
    <t>nad-a001-02-000000123857888</t>
    <phoneticPr fontId="6" type="noConversion"/>
  </si>
  <si>
    <t>쇼핑검색_[1+1] [탈스] 아토워시 약산성 바디클렌저 400g</t>
    <phoneticPr fontId="6" type="noConversion"/>
  </si>
  <si>
    <t>nad-a001-01-000000122528252</t>
    <phoneticPr fontId="6" type="noConversion"/>
  </si>
  <si>
    <t>파워링크_탈스 아토워시 바디클렌저</t>
    <phoneticPr fontId="6" type="noConversion"/>
  </si>
  <si>
    <t>nad-a001-01-000000137873286</t>
    <phoneticPr fontId="6" type="noConversion"/>
  </si>
  <si>
    <t>nad-a001-02-000000122560406</t>
    <phoneticPr fontId="6" type="noConversion"/>
  </si>
  <si>
    <t>[1+1] [탈스] 지성용 세보컨트롤 포밍클렌저 150ml</t>
    <phoneticPr fontId="6" type="noConversion"/>
  </si>
  <si>
    <t>모공각화증바디워시</t>
  </si>
  <si>
    <t>nad-a001-02-000000166645441</t>
  </si>
  <si>
    <t>nad-a001-01-000000165933467</t>
  </si>
  <si>
    <t>nad-a001-01-000000165846095</t>
  </si>
  <si>
    <t>nad-a001-02-000000166645439</t>
  </si>
  <si>
    <t>nad-a001-02-000000167364863</t>
  </si>
  <si>
    <t>nad-a001-02-000000166645438</t>
  </si>
  <si>
    <t>nad-a001-02-000000166918098</t>
  </si>
  <si>
    <t>nad-a001-02-000000166916895</t>
  </si>
  <si>
    <t>nad-a001-02-000000167059861</t>
  </si>
  <si>
    <t>nad-a001-02-000000166645440</t>
    <phoneticPr fontId="6" type="noConversion"/>
  </si>
  <si>
    <t>쇼핑검색_스마트_산다화 순한 동백 클렌징 오일 200ml</t>
    <phoneticPr fontId="6" type="noConversion"/>
  </si>
  <si>
    <t>쇼핑검색_스마트_산다화 카멜리아 동백 페이스 오일 30ml</t>
    <phoneticPr fontId="6" type="noConversion"/>
  </si>
  <si>
    <t>파워링크_산다화 약산성 비타민C토너</t>
    <phoneticPr fontId="6" type="noConversion"/>
  </si>
  <si>
    <t>파워링크_산다화 유기농 비타민C에센스</t>
    <phoneticPr fontId="6" type="noConversion"/>
  </si>
  <si>
    <t>쇼핑검색_스마트_산다화 비타민C 화이트닝 토너 150ml</t>
    <phoneticPr fontId="6" type="noConversion"/>
  </si>
  <si>
    <t>쇼핑검색_스마트_산다화 유기농 레몬 핸드크림 50ml</t>
    <phoneticPr fontId="6" type="noConversion"/>
  </si>
  <si>
    <t xml:space="preserve"> 쇼핑검색_스마트_산다화 비타민C 화이트닝 세트(에센스+토너)</t>
    <phoneticPr fontId="6" type="noConversion"/>
  </si>
  <si>
    <t>쇼핑검색_스마트_탈스테로이드 모공각화증 바디워시(1+1)</t>
    <phoneticPr fontId="6" type="noConversion"/>
  </si>
  <si>
    <t>쇼핑검색_스마트_등드름 가드림 몸드름 여드름 바디워시</t>
    <phoneticPr fontId="6" type="noConversion"/>
  </si>
  <si>
    <t>쇼핑검색_스마트_탈스 순한 천연 바디클렌저 바디워시 400ml</t>
    <phoneticPr fontId="6" type="noConversion"/>
  </si>
  <si>
    <t>★ 스킨큐어 다음키워드 주간리포트 ★</t>
    <phoneticPr fontId="6" type="noConversion"/>
  </si>
  <si>
    <t>◆ 지난주 검색어별 매출</t>
    <phoneticPr fontId="6" type="noConversion"/>
  </si>
  <si>
    <t>◆ 2주전 검색어별 매출</t>
    <phoneticPr fontId="6" type="noConversion"/>
  </si>
  <si>
    <t>nad-a001-02-000000167915146</t>
  </si>
  <si>
    <t>쇼핑검색_스마트_탈스 아토 울트라 리치모이스춰 수딩크림 70g</t>
    <phoneticPr fontId="6" type="noConversion"/>
  </si>
  <si>
    <t>nad-a001-02-000000168114015</t>
    <phoneticPr fontId="6" type="noConversion"/>
  </si>
  <si>
    <t>쇼핑검색_스마트_탈스 세보컨트롤 포밍클렌저 150ml</t>
    <phoneticPr fontId="6" type="noConversion"/>
  </si>
  <si>
    <t xml:space="preserve">◆ 전주 대비 요약 </t>
    <phoneticPr fontId="6" type="noConversion"/>
  </si>
  <si>
    <t>합 계</t>
    <phoneticPr fontId="6" type="noConversion"/>
  </si>
  <si>
    <t>◆ 일자별 (파워컨텐츠 제외)</t>
    <phoneticPr fontId="7" type="noConversion"/>
  </si>
  <si>
    <t>노출수</t>
    <phoneticPr fontId="7" type="noConversion"/>
  </si>
  <si>
    <t>클릭비용</t>
    <phoneticPr fontId="7" type="noConversion"/>
  </si>
  <si>
    <t>클릭수</t>
    <phoneticPr fontId="6" type="noConversion"/>
  </si>
  <si>
    <t>nad-a001-02-000000167632323</t>
  </si>
  <si>
    <t>쇼핑검색_스마트_산다화 울트라 젠틀 약산성 세안제(폼클렌징)</t>
    <phoneticPr fontId="6" type="noConversion"/>
  </si>
  <si>
    <t>nad-a001-02-000000169013808</t>
    <phoneticPr fontId="6" type="noConversion"/>
  </si>
  <si>
    <t>쇼핑검색_스마트_산다화 카멜리아 안티링클 멀티밤</t>
    <phoneticPr fontId="6" type="noConversion"/>
  </si>
  <si>
    <t>nad-a001-02-000000167364864</t>
    <phoneticPr fontId="6" type="noConversion"/>
  </si>
  <si>
    <t>쇼핑검색_스마트_산다화 약산성 순한 클렌징 젤 200ml</t>
    <phoneticPr fontId="6" type="noConversion"/>
  </si>
  <si>
    <t>nad-a001-01-000000165846214</t>
    <phoneticPr fontId="6" type="noConversion"/>
  </si>
  <si>
    <t>파워링크PC_산다화 유기농 비타민C에센스</t>
    <phoneticPr fontId="6" type="noConversion"/>
  </si>
  <si>
    <t>멀티밤</t>
  </si>
  <si>
    <t>주름개선스틱</t>
  </si>
  <si>
    <t>멀티밤스틱</t>
  </si>
  <si>
    <t>산다화화장품</t>
  </si>
  <si>
    <t>nad-a001-04-000000172160169</t>
    <phoneticPr fontId="6" type="noConversion"/>
  </si>
  <si>
    <t>nad-a001-04-000000173040697</t>
  </si>
  <si>
    <t>nad-a001-04-000000173037810</t>
  </si>
  <si>
    <t>nad-a001-04-000000173039689</t>
    <phoneticPr fontId="6" type="noConversion"/>
  </si>
  <si>
    <t>nad-a001-04-000000173038964</t>
    <phoneticPr fontId="6" type="noConversion"/>
  </si>
  <si>
    <t>PC브검_멀티밤 메인_3월 2일부터</t>
    <phoneticPr fontId="6" type="noConversion"/>
  </si>
  <si>
    <t>nad-a001-02-000000116834417</t>
    <phoneticPr fontId="6" type="noConversion"/>
  </si>
  <si>
    <t>스킨큐어_메인_3월 2일부터</t>
  </si>
  <si>
    <t>nad-a001-04-000000173040697</t>
    <phoneticPr fontId="6" type="noConversion"/>
  </si>
  <si>
    <t>nad-a001-01-000000172021398</t>
    <phoneticPr fontId="6" type="noConversion"/>
  </si>
  <si>
    <t>촉촉한 아토 바디워시 1+1</t>
    <phoneticPr fontId="6" type="noConversion"/>
  </si>
  <si>
    <t>nad-a001-04-000000173037810</t>
    <phoneticPr fontId="6" type="noConversion"/>
  </si>
  <si>
    <t>스킨큐어_메인_멀티밤 3월 2일부터</t>
    <phoneticPr fontId="6" type="noConversion"/>
  </si>
  <si>
    <t>nad-a001-04-000000171250612</t>
    <phoneticPr fontId="6" type="noConversion"/>
  </si>
  <si>
    <t>삭제</t>
    <phoneticPr fontId="6" type="noConversion"/>
  </si>
  <si>
    <t>nad-a001-04-000000172494183</t>
    <phoneticPr fontId="6" type="noConversion"/>
  </si>
  <si>
    <t>nad-a001-04-000000172489720</t>
    <phoneticPr fontId="6" type="noConversion"/>
  </si>
  <si>
    <t>nad-a001-02-000000169960007</t>
    <phoneticPr fontId="6" type="noConversion"/>
  </si>
  <si>
    <t>산다화 유기농 비건 화장품 3종세트</t>
    <phoneticPr fontId="6" type="noConversion"/>
  </si>
  <si>
    <t>◆ 지난주 검색어별 매출 (파워링크)</t>
    <phoneticPr fontId="6" type="noConversion"/>
  </si>
  <si>
    <t>◆ 2주전 검색어별 매출 (파워링크)</t>
    <phoneticPr fontId="6" type="noConversion"/>
  </si>
  <si>
    <t>nad-a001-02-000000173554576</t>
  </si>
  <si>
    <t>주름스틱</t>
  </si>
  <si>
    <t>셀트리온스킨큐어</t>
  </si>
  <si>
    <t>비타민c</t>
  </si>
  <si>
    <t>키엘수분크림</t>
  </si>
  <si>
    <t>비타민c효능</t>
  </si>
  <si>
    <t>토너</t>
  </si>
  <si>
    <t>앰플</t>
  </si>
  <si>
    <t>세럼</t>
  </si>
  <si>
    <t>영양크림</t>
  </si>
  <si>
    <t>수분크림</t>
  </si>
  <si>
    <t>03/14~03/20</t>
    <phoneticPr fontId="6" type="noConversion"/>
  </si>
  <si>
    <t>nad-a001-04-000000173612274(삭제)</t>
  </si>
  <si>
    <t>비타민앰플추천</t>
  </si>
  <si>
    <t>sandawha</t>
  </si>
  <si>
    <t>noste</t>
  </si>
  <si>
    <t>미백에센스추천</t>
  </si>
  <si>
    <t>약산성토너</t>
  </si>
  <si>
    <t>비건화장품브랜드</t>
  </si>
  <si>
    <t>비타민c세럼추천</t>
  </si>
  <si>
    <t>산다와</t>
  </si>
  <si>
    <t>브랜드검색</t>
    <phoneticPr fontId="6" type="noConversion"/>
  </si>
  <si>
    <t>nad-a001-04-000000175396283</t>
  </si>
  <si>
    <t>nad-a001-04-000000175396684</t>
  </si>
  <si>
    <t>nad-a001-01-000000174889854</t>
  </si>
  <si>
    <t>nad-a001-04-000000174866292(삭제)</t>
  </si>
  <si>
    <t>nad-a001-04-000000174399797(삭제)</t>
  </si>
  <si>
    <t>nad-a001-04-000000176288334</t>
  </si>
  <si>
    <t>nad-a001-04-000000173038964(삭제)</t>
  </si>
  <si>
    <t>쇼핑검색(스마트)_산다화 순한 비건 동백 클렌징 오일 200ml</t>
    <phoneticPr fontId="6" type="noConversion"/>
  </si>
  <si>
    <t>nad-a001-04-000000176081079</t>
    <phoneticPr fontId="6" type="noConversion"/>
  </si>
  <si>
    <t>모바일브랜드검색</t>
    <phoneticPr fontId="6" type="noConversion"/>
  </si>
  <si>
    <t>PC브랜드검색</t>
    <phoneticPr fontId="6" type="noConversion"/>
  </si>
  <si>
    <t>쇼핑검색(스마트)산다화 유기농 립앤아이 메이크럽 리무버</t>
    <phoneticPr fontId="6" type="noConversion"/>
  </si>
  <si>
    <t>파워링크_비건화장품 스킨큐어 공식몰</t>
    <phoneticPr fontId="6" type="noConversion"/>
  </si>
  <si>
    <t>nad-a001-02-000000167364816</t>
    <phoneticPr fontId="6" type="noConversion"/>
  </si>
  <si>
    <t>쇼핑검색(스마트) 산다화 유기농 저자극 순한 무기자차 레몬썬크림</t>
    <phoneticPr fontId="6" type="noConversion"/>
  </si>
  <si>
    <t>nad-a001-01-000000174186434</t>
    <phoneticPr fontId="6" type="noConversion"/>
  </si>
  <si>
    <t>파워링크_천연화장품 스킨큐어 공식몰</t>
    <phoneticPr fontId="6" type="noConversion"/>
  </si>
  <si>
    <t>nad-a001-02-000000166645439</t>
    <phoneticPr fontId="6" type="noConversion"/>
  </si>
  <si>
    <t>쇼핑검색(스마트) 산다화 유기농 비건 비타민C 미백 화이트닝 토너</t>
    <phoneticPr fontId="6" type="noConversion"/>
  </si>
  <si>
    <t>nad-a001-01-000000169321229</t>
    <phoneticPr fontId="6" type="noConversion"/>
  </si>
  <si>
    <t>파워링크MO_천연화장품 스킨큐어 공식몰</t>
    <phoneticPr fontId="6" type="noConversion"/>
  </si>
  <si>
    <t>nad-a001-02-000000074681394</t>
    <phoneticPr fontId="6" type="noConversion"/>
  </si>
  <si>
    <t>쇼핑검색(스마트) 산다화 1/2 스펀지 화장솜 200매</t>
    <phoneticPr fontId="6" type="noConversion"/>
  </si>
  <si>
    <t>nad-a001-02-000000074681420</t>
    <phoneticPr fontId="6" type="noConversion"/>
  </si>
  <si>
    <t>쇼핑검색(스마트) 산다화 동백 촉촉한 광채 쿠션</t>
    <phoneticPr fontId="6" type="noConversion"/>
  </si>
  <si>
    <t>nad-a001-01-000000176026824</t>
    <phoneticPr fontId="6" type="noConversion"/>
  </si>
  <si>
    <t>파워링크PC_유기농 레몬 핸드크림</t>
    <phoneticPr fontId="6" type="noConversion"/>
  </si>
  <si>
    <t>수분크림추천</t>
  </si>
  <si>
    <t>파워링크</t>
    <phoneticPr fontId="6" type="noConversion"/>
  </si>
  <si>
    <t>스킨</t>
  </si>
  <si>
    <t>스틱밤</t>
  </si>
  <si>
    <t>얼굴기미없애는방법</t>
  </si>
  <si>
    <t>03/21~03/23</t>
    <phoneticPr fontId="6" type="noConversion"/>
  </si>
  <si>
    <t xml:space="preserve">◆ 지난주 검색어별 매출 </t>
    <phoneticPr fontId="6" type="noConversion"/>
  </si>
  <si>
    <t xml:space="preserve">◆ 2주전 검색어별 매출 </t>
    <phoneticPr fontId="6" type="noConversion"/>
  </si>
  <si>
    <t>nad-a001-01-000000174952820</t>
    <phoneticPr fontId="6" type="noConversion"/>
  </si>
  <si>
    <t>파워링크mo_약산성 아토 바디워시 1+1</t>
    <phoneticPr fontId="6" type="noConversion"/>
  </si>
  <si>
    <t>nad-a001-01-000000175488003</t>
    <phoneticPr fontId="6" type="noConversion"/>
  </si>
  <si>
    <t>파워링크mo_산뜻한 아토 바디워시 1+1</t>
    <phoneticPr fontId="6" type="noConversion"/>
  </si>
  <si>
    <t>브랜드검색</t>
    <phoneticPr fontId="6" type="noConversion"/>
  </si>
  <si>
    <t>nad-a001-04-000000177332924</t>
    <phoneticPr fontId="6" type="noConversion"/>
  </si>
  <si>
    <t>브랜드검색 모바일</t>
    <phoneticPr fontId="6" type="noConversion"/>
  </si>
  <si>
    <t>nad-a001-04-000000177333894</t>
    <phoneticPr fontId="6" type="noConversion"/>
  </si>
  <si>
    <t>nad-a001-04-000000177334521</t>
    <phoneticPr fontId="6" type="noConversion"/>
  </si>
  <si>
    <t>브랜드검색 PC</t>
    <phoneticPr fontId="6" type="noConversion"/>
  </si>
  <si>
    <t>nad-a001-04-000000176288334(삭제)</t>
    <phoneticPr fontId="6" type="noConversion"/>
  </si>
  <si>
    <t>nad-a001-01-000000176027012</t>
    <phoneticPr fontId="6" type="noConversion"/>
  </si>
  <si>
    <t>파워링크mo_산다화 레몬핸드크림</t>
    <phoneticPr fontId="6" type="noConversion"/>
  </si>
  <si>
    <t>nad-a001-04-000000173040697(삭제)</t>
  </si>
  <si>
    <t>nad-a001-04-000000178462348</t>
    <phoneticPr fontId="6" type="noConversion"/>
  </si>
  <si>
    <t>모바일브랜드검색_지구의날 빅세일</t>
    <phoneticPr fontId="6" type="noConversion"/>
  </si>
  <si>
    <t>nad-a001-04-000000178498874</t>
    <phoneticPr fontId="6" type="noConversion"/>
  </si>
  <si>
    <t>PC브랜드검색_지구의날 빅세일</t>
    <phoneticPr fontId="6" type="noConversion"/>
  </si>
  <si>
    <t>nad-a001-04-000000177334896</t>
    <phoneticPr fontId="6" type="noConversion"/>
  </si>
  <si>
    <t>PC브랜드검색_썬크림</t>
    <phoneticPr fontId="6" type="noConversion"/>
  </si>
  <si>
    <t>nad-a001-01-000000177335719</t>
    <phoneticPr fontId="6" type="noConversion"/>
  </si>
  <si>
    <t>파워링크_PC비건화장품 스킨큐어 공식몰</t>
    <phoneticPr fontId="6" type="noConversion"/>
  </si>
  <si>
    <t>nad-a001-04-000000175396684(삭제)</t>
    <phoneticPr fontId="6" type="noConversion"/>
  </si>
  <si>
    <t>삭제</t>
    <phoneticPr fontId="6" type="noConversion"/>
  </si>
  <si>
    <t>nad-a001-01-000000178515906</t>
    <phoneticPr fontId="6" type="noConversion"/>
  </si>
  <si>
    <t>파워링크_PC 비건화장품 스킨큐어 공식몰</t>
    <phoneticPr fontId="6" type="noConversion"/>
  </si>
  <si>
    <t>nad-a001-04-000000175396283(삭제)</t>
    <phoneticPr fontId="6" type="noConversion"/>
  </si>
  <si>
    <t>nad-a001-01-000000174889770</t>
  </si>
  <si>
    <t>파워링크_PC_자연화장품 스킨큐어 공식몰</t>
    <phoneticPr fontId="6" type="noConversion"/>
  </si>
  <si>
    <t>nad-a001-04-000000180023198</t>
  </si>
  <si>
    <t>nad-a001-04-000000179530760(삭제)</t>
  </si>
  <si>
    <t>nad-a001-04-000000177334521(삭제)</t>
  </si>
  <si>
    <t>nad-a001-04-000000178803554(삭제)</t>
  </si>
  <si>
    <t>nad-a001-04-000000179543749</t>
    <phoneticPr fontId="6" type="noConversion"/>
  </si>
  <si>
    <t>브랜드검색_모바일</t>
    <phoneticPr fontId="6" type="noConversion"/>
  </si>
  <si>
    <t>브랜드검색</t>
    <phoneticPr fontId="6" type="noConversion"/>
  </si>
  <si>
    <t>nad-a001-02-000000167364861</t>
    <phoneticPr fontId="6" type="noConversion"/>
  </si>
  <si>
    <t>쇼핑검색(스마트)산다화 유기농 순한 저자극 무기자차 썬크림</t>
    <phoneticPr fontId="6" type="noConversion"/>
  </si>
  <si>
    <t>nad-a001-04-000000181029004</t>
  </si>
  <si>
    <t>nad-a001-04-000000181031039</t>
    <phoneticPr fontId="6" type="noConversion"/>
  </si>
  <si>
    <t>PC 브랜드검색_잡티손절세트</t>
    <phoneticPr fontId="6" type="noConversion"/>
  </si>
  <si>
    <t>nad-a001-01-000000097051061</t>
    <phoneticPr fontId="6" type="noConversion"/>
  </si>
  <si>
    <t>파워링크_PC_산다화 탈모기능성샴푸</t>
    <phoneticPr fontId="6" type="noConversion"/>
  </si>
  <si>
    <t>nad-a001-01-000000172166280</t>
    <phoneticPr fontId="6" type="noConversion"/>
  </si>
  <si>
    <t>파워링크_MO_산다화 비타민C화이트닝 토너</t>
    <phoneticPr fontId="6" type="noConversion"/>
  </si>
  <si>
    <t>nad-a001-01-000000176027067</t>
    <phoneticPr fontId="6" type="noConversion"/>
  </si>
  <si>
    <t>파워링크_MO_산다화 유기농 레몬 핸드크림</t>
    <phoneticPr fontId="6" type="noConversion"/>
  </si>
  <si>
    <t>nad-a001-04-000000181591290</t>
  </si>
  <si>
    <t>nad-a001-04-000000181588251</t>
  </si>
  <si>
    <t>브검_스킨큐어MO</t>
    <phoneticPr fontId="6" type="noConversion"/>
  </si>
  <si>
    <t>nad-a001-01-000000183240502</t>
    <phoneticPr fontId="6" type="noConversion"/>
  </si>
  <si>
    <t>nad-a001-01-000000175871670</t>
    <phoneticPr fontId="6" type="noConversion"/>
  </si>
  <si>
    <t>파워링크_스킨큐어MO_산다화 레몬 썬크림</t>
    <phoneticPr fontId="6" type="noConversion"/>
  </si>
  <si>
    <t>파워링크_MO_산다화 유기농 썬크림</t>
    <phoneticPr fontId="6" type="noConversion"/>
  </si>
  <si>
    <t>쇼핑검색 - 브랜드형</t>
    <phoneticPr fontId="6" type="noConversion"/>
  </si>
  <si>
    <t>nad-a001-02-000000184474947</t>
  </si>
  <si>
    <t>nad-a001-02-000000166645437</t>
  </si>
  <si>
    <t>nad-a001-01-000000184159455</t>
  </si>
  <si>
    <t>쇼검_브랜드형_산다화클렌징</t>
    <phoneticPr fontId="6" type="noConversion"/>
  </si>
  <si>
    <t>쇼핑검색(스마트) 산다화 더블이펙트 안티링클 세럼</t>
    <phoneticPr fontId="6" type="noConversion"/>
  </si>
  <si>
    <t>파워링크_MO_산다화스틱멀티밤</t>
    <phoneticPr fontId="6" type="noConversion"/>
  </si>
  <si>
    <t xml:space="preserve">
</t>
    <phoneticPr fontId="6" type="noConversion"/>
  </si>
  <si>
    <t>nad-a001-04-000000185423709</t>
  </si>
  <si>
    <t>nad-a001-04-000000185423482</t>
  </si>
  <si>
    <t>nad-a001-02-000000167632318</t>
  </si>
  <si>
    <t>nad-a001-01-000000183238215</t>
  </si>
  <si>
    <t>nad-a001-01-000000106824488</t>
  </si>
  <si>
    <t>nad-a001-02-000000184173376</t>
  </si>
  <si>
    <t>브검_스킨큐어MO_메인5/23부터</t>
    <phoneticPr fontId="6" type="noConversion"/>
  </si>
  <si>
    <t>nad-a001-04-000000185164311(삭제)</t>
  </si>
  <si>
    <t>브검_스킨큐어MO_메인5/7부터</t>
    <phoneticPr fontId="6" type="noConversion"/>
  </si>
  <si>
    <t>브검_스킨큐어MO_메인5/1부터</t>
    <phoneticPr fontId="6" type="noConversion"/>
  </si>
  <si>
    <t>브검_스킨큐어PC_메인5/7부터</t>
    <phoneticPr fontId="6" type="noConversion"/>
  </si>
  <si>
    <t>브검_스킨큐어PC_메인5/23부터</t>
    <phoneticPr fontId="6" type="noConversion"/>
  </si>
  <si>
    <t>쇼검(스마트)_산다화포맨유기농2종세트</t>
    <phoneticPr fontId="6" type="noConversion"/>
  </si>
  <si>
    <t>파워MO_비건화장품스킨큐어공식몰</t>
    <phoneticPr fontId="6" type="noConversion"/>
  </si>
  <si>
    <t>파워PC_산다화클렌징오일</t>
    <phoneticPr fontId="6" type="noConversion"/>
  </si>
  <si>
    <t>쇼검_이미지섬네일형_비건에센스</t>
    <phoneticPr fontId="6" type="noConversion"/>
  </si>
  <si>
    <t>삭제</t>
    <phoneticPr fontId="6" type="noConversion"/>
  </si>
  <si>
    <t>nad-a001-04-000000186845902</t>
  </si>
  <si>
    <t>nad-a001-04-000000185423709(삭제)</t>
  </si>
  <si>
    <t>브검_스킨큐어MO_메인6/2부터</t>
    <phoneticPr fontId="6" type="noConversion"/>
  </si>
  <si>
    <t>삭제</t>
    <phoneticPr fontId="6" type="noConversion"/>
  </si>
  <si>
    <t>nad-a001-02-000000167632324</t>
    <phoneticPr fontId="6" type="noConversion"/>
  </si>
  <si>
    <t>쇼검(스마트)_산다화아이콘투어크림</t>
    <phoneticPr fontId="6" type="noConversion"/>
  </si>
  <si>
    <t>nad-a001-02-000000184476749</t>
  </si>
  <si>
    <t>nad-a001-04-000000186847358</t>
    <phoneticPr fontId="6" type="noConversion"/>
  </si>
  <si>
    <t>브검PC_메인_6/2부터_자외선을부탁해</t>
    <phoneticPr fontId="6" type="noConversion"/>
  </si>
  <si>
    <t>쇼검_브랜드형_클렌징젤</t>
    <phoneticPr fontId="6" type="noConversion"/>
  </si>
  <si>
    <t>nad-a001-04-000000187761306</t>
  </si>
  <si>
    <t>nad-a001-04-000000186845902(삭제)</t>
  </si>
  <si>
    <t>nad-a001-04-000000188142739</t>
  </si>
  <si>
    <t>nad-a001-04-000000188143339</t>
  </si>
  <si>
    <t>nad-a001-04-000000187760672</t>
  </si>
  <si>
    <t>nad-a001-04-000000186847358(삭제)</t>
  </si>
  <si>
    <t>nad-a001-01-000000187908367</t>
  </si>
  <si>
    <t>브검MO_메인_비타민C잡티손절세트</t>
    <phoneticPr fontId="6" type="noConversion"/>
  </si>
  <si>
    <t>삭제</t>
    <phoneticPr fontId="6" type="noConversion"/>
  </si>
  <si>
    <t>브검MO_페이스워시모음전</t>
    <phoneticPr fontId="6" type="noConversion"/>
  </si>
  <si>
    <t>브검PC_페이스워시모음전</t>
    <phoneticPr fontId="6" type="noConversion"/>
  </si>
  <si>
    <t>브검PC_메인_비타민C잡티손절세트</t>
    <phoneticPr fontId="6" type="noConversion"/>
  </si>
  <si>
    <t>파워MO_유기농화장품스킨큐어공식몰</t>
    <phoneticPr fontId="6" type="noConversion"/>
  </si>
  <si>
    <t>nad-a001-04-000000188947758</t>
  </si>
  <si>
    <t>nad-a001-04-000000188950385</t>
  </si>
  <si>
    <t>nad-a001-04-000000189061185</t>
  </si>
  <si>
    <t>nad-a001-01-000000187908844</t>
  </si>
  <si>
    <t>nad-a001-02-000000167364865</t>
  </si>
  <si>
    <t>브검PC_스템셀로할인전</t>
    <phoneticPr fontId="6" type="noConversion"/>
  </si>
  <si>
    <t>브검MO_스템셀로할인전</t>
    <phoneticPr fontId="6" type="noConversion"/>
  </si>
  <si>
    <t>브검MO_손절세트</t>
    <phoneticPr fontId="6" type="noConversion"/>
  </si>
  <si>
    <t>nad-a001-01-000000093919648</t>
    <phoneticPr fontId="6" type="noConversion"/>
  </si>
  <si>
    <t>파워MO_노스테아토크림</t>
    <phoneticPr fontId="6" type="noConversion"/>
  </si>
  <si>
    <t>파워PC_유기농화장품공식몰</t>
    <phoneticPr fontId="6" type="noConversion"/>
  </si>
  <si>
    <t>쇼검(스마트)_산다화오일미스트</t>
    <phoneticPr fontId="6" type="noConversion"/>
  </si>
  <si>
    <t>nad-a001-04-000000181029004(삭제)</t>
  </si>
  <si>
    <t>nad-a001-02-000000167364819</t>
  </si>
  <si>
    <t>nad-a001-04-000000188142739(삭제)</t>
  </si>
  <si>
    <t>nad-a001-01-000000170998493</t>
  </si>
  <si>
    <t>삭제</t>
    <phoneticPr fontId="6" type="noConversion"/>
  </si>
  <si>
    <t>쇼검_브랜드K_산다화클렌징젤</t>
    <phoneticPr fontId="6" type="noConversion"/>
  </si>
  <si>
    <t>파워MO_비건K_착한유기농화장품</t>
    <phoneticPr fontId="6" type="noConversion"/>
  </si>
  <si>
    <t>nad-a001-04-000000190483156</t>
  </si>
  <si>
    <t>nad-a001-04-000000191511584</t>
  </si>
  <si>
    <t>nad-a001-01-000000191300126</t>
  </si>
  <si>
    <t>nad-a001-01-000000191290744</t>
  </si>
  <si>
    <t>nad-a001-02-000000167632322</t>
  </si>
  <si>
    <t>브검PC_레몬썬크림할인</t>
    <phoneticPr fontId="6" type="noConversion"/>
  </si>
  <si>
    <t>nad-a001-04-000000191570269</t>
    <phoneticPr fontId="6" type="noConversion"/>
  </si>
  <si>
    <t>브검MO_레몬썬크림할인</t>
    <phoneticPr fontId="6" type="noConversion"/>
  </si>
  <si>
    <t>브검MO_7월상시소재(레몬썬크림)</t>
    <phoneticPr fontId="6" type="noConversion"/>
  </si>
  <si>
    <t>쇼검MO_산다화유기농립밤</t>
    <phoneticPr fontId="6" type="noConversion"/>
  </si>
  <si>
    <t>nad-a001-04-000000190535505</t>
    <phoneticPr fontId="6" type="noConversion"/>
  </si>
  <si>
    <t>브검PC_7월상시소재(레몬썬크림)</t>
    <phoneticPr fontId="6" type="noConversion"/>
  </si>
  <si>
    <t>nad-a001-04-000000192509998</t>
    <phoneticPr fontId="6" type="noConversion"/>
  </si>
  <si>
    <t>브검MO_휴가철피부진정템모음전</t>
    <phoneticPr fontId="6" type="noConversion"/>
  </si>
  <si>
    <t>파워MO_여드름성피부폼클렌징</t>
    <phoneticPr fontId="6" type="noConversion"/>
  </si>
  <si>
    <t>파워MO_탈스세보클렌저</t>
    <phoneticPr fontId="6" type="noConversion"/>
  </si>
  <si>
    <t>nad-a001-04-000000192513020</t>
  </si>
  <si>
    <t>nad-a001-04-000000193335690</t>
  </si>
  <si>
    <t>nad-a001-04-000000193336375</t>
  </si>
  <si>
    <t>nad-a001-01-000000184791389</t>
  </si>
  <si>
    <t>브검PC_진정템</t>
    <phoneticPr fontId="6" type="noConversion"/>
  </si>
  <si>
    <t>브검PC_18주년</t>
    <phoneticPr fontId="6" type="noConversion"/>
  </si>
  <si>
    <t>브검MO_18주년</t>
    <phoneticPr fontId="6" type="noConversion"/>
  </si>
  <si>
    <t>파워MO_노스테아토크림</t>
    <phoneticPr fontId="6" type="noConversion"/>
  </si>
  <si>
    <t>nad-a001-02-000000173554577</t>
  </si>
  <si>
    <t>nad-a001-04-000000193336375(삭제)</t>
  </si>
  <si>
    <t>nad-a001-04-000000194972429</t>
  </si>
  <si>
    <t>nad-a001-01-000000184788064</t>
  </si>
  <si>
    <t>쇼검MO_산다화카멜리아바디워시</t>
    <phoneticPr fontId="6" type="noConversion"/>
  </si>
  <si>
    <t>nad-a001-04-000000194970959</t>
    <phoneticPr fontId="6" type="noConversion"/>
  </si>
  <si>
    <t>브검MO_울트라세안제(상시)</t>
    <phoneticPr fontId="6" type="noConversion"/>
  </si>
  <si>
    <t>삭제</t>
    <phoneticPr fontId="6" type="noConversion"/>
  </si>
  <si>
    <t>브검PC_울트라세안제(상시)</t>
    <phoneticPr fontId="6" type="noConversion"/>
  </si>
  <si>
    <t>파워MO_동백오일</t>
    <phoneticPr fontId="6" type="noConversion"/>
  </si>
  <si>
    <t>nad-a001-04-000000196057920</t>
  </si>
  <si>
    <t>nad-a001-04-000000196057987</t>
  </si>
  <si>
    <t>nad-a001-04-000000195371852</t>
  </si>
  <si>
    <t>nad-a001-04-000000195328657</t>
  </si>
  <si>
    <t>nad-a001-01-000000172021398(삭제)</t>
  </si>
  <si>
    <t>nad-a001-01-000000195991694</t>
  </si>
  <si>
    <t>nad-a001-01-000000174952820(삭제)</t>
  </si>
  <si>
    <t>nad-a001-01-000000195992202</t>
  </si>
  <si>
    <t>nad-a001-01-000000175488003(삭제)</t>
  </si>
  <si>
    <t>브검MO_휴가철메이크업</t>
    <phoneticPr fontId="6" type="noConversion"/>
  </si>
  <si>
    <t>브검PC_휴가철메이크업</t>
    <phoneticPr fontId="6" type="noConversion"/>
  </si>
  <si>
    <t>브검PC_여름철바디케어</t>
    <phoneticPr fontId="6" type="noConversion"/>
  </si>
  <si>
    <t>브검MO_여름철바디케어</t>
    <phoneticPr fontId="6" type="noConversion"/>
  </si>
  <si>
    <t>삭제</t>
    <phoneticPr fontId="6" type="noConversion"/>
  </si>
  <si>
    <t>파워_아토피전문가 아토워시</t>
    <phoneticPr fontId="6" type="noConversion"/>
  </si>
  <si>
    <t>nad-a001-04-000000190483156(삭제)</t>
  </si>
  <si>
    <t>삭제</t>
    <phoneticPr fontId="6" type="noConversion"/>
  </si>
  <si>
    <t>nad-a001-01-000000195991694(삭제)</t>
  </si>
  <si>
    <t>nad-a001-01-000000196907801</t>
    <phoneticPr fontId="6" type="noConversion"/>
  </si>
  <si>
    <t>파워MO_온가족함께쓰는탈스아토워시</t>
    <phoneticPr fontId="6" type="noConversion"/>
  </si>
  <si>
    <t>파워MO_바디트러블엔탈스아토워시</t>
    <phoneticPr fontId="6" type="noConversion"/>
  </si>
  <si>
    <t>nad-a001-04-000000197563093</t>
  </si>
  <si>
    <t>nad-a001-04-000000198344925</t>
  </si>
  <si>
    <t>nad-a001-04-000000197563746</t>
  </si>
  <si>
    <t>nad-a001-04-000000198345061</t>
  </si>
  <si>
    <t>nad-a001-04-000000198534352</t>
  </si>
  <si>
    <t>브검MO_여름스킨케어할인전</t>
    <phoneticPr fontId="6" type="noConversion"/>
  </si>
  <si>
    <t>브검PC_유기농할인전</t>
    <phoneticPr fontId="6" type="noConversion"/>
  </si>
  <si>
    <t>브검PC_여름스킨케어할인전</t>
    <phoneticPr fontId="6" type="noConversion"/>
  </si>
  <si>
    <t>브검MO_유기농할인전</t>
    <phoneticPr fontId="6" type="noConversion"/>
  </si>
  <si>
    <t>브검MO_유기농할인전(라이브추가)</t>
    <phoneticPr fontId="6" type="noConversion"/>
  </si>
  <si>
    <t>nad-a001-02-000000198670466</t>
  </si>
  <si>
    <t>nad-a001-01-000000195990909</t>
  </si>
  <si>
    <t>쇼검MO_세보 지성용 바디워시</t>
    <phoneticPr fontId="6" type="noConversion"/>
  </si>
  <si>
    <t>파워MO_탈스공식몰</t>
    <phoneticPr fontId="6" type="noConversion"/>
  </si>
  <si>
    <t>nad-a001-04-000000197563093(삭제)</t>
  </si>
  <si>
    <t>nad-a001-04-000000199469160</t>
  </si>
  <si>
    <t>nad-a001-04-000000199311198</t>
  </si>
  <si>
    <t>nad-a001-04-000000199469341</t>
  </si>
  <si>
    <t>nad-a001-01-000000170971715</t>
  </si>
  <si>
    <t>삭제</t>
    <phoneticPr fontId="6" type="noConversion"/>
  </si>
  <si>
    <t>브검MO_한가위 소재</t>
    <phoneticPr fontId="6" type="noConversion"/>
  </si>
  <si>
    <t>파워MO_착한비건화장품 스킨큐어</t>
    <phoneticPr fontId="6" type="noConversion"/>
  </si>
  <si>
    <t>nad-a001-01-000000198661405</t>
  </si>
  <si>
    <t>nad-a001-01-000000198666376(삭제)</t>
  </si>
  <si>
    <t>nad-a001-01-000000199422343</t>
  </si>
  <si>
    <t>파워MO_탈스 세보 바디워시</t>
    <phoneticPr fontId="6" type="noConversion"/>
  </si>
  <si>
    <t>파워MO_버블폼클렌저</t>
    <phoneticPr fontId="6" type="noConversion"/>
  </si>
  <si>
    <t>nad-a001-04-000000199884133</t>
  </si>
  <si>
    <t>nad-a001-04-000000199884585</t>
  </si>
  <si>
    <t>nad-a001-04-000000199310988</t>
  </si>
  <si>
    <t>nad-a001-04-000000198345061(삭제)</t>
  </si>
  <si>
    <t>nad-a001-01-000000197921363</t>
  </si>
  <si>
    <t>브검MO_9월 상시 소재(멀티밤)</t>
    <phoneticPr fontId="6" type="noConversion"/>
  </si>
  <si>
    <t>브검PC_9월 상시 소재(멀티밤)</t>
    <phoneticPr fontId="6" type="noConversion"/>
  </si>
  <si>
    <t>브검PC_9월 명절 할인 소재</t>
    <phoneticPr fontId="6" type="noConversion"/>
  </si>
  <si>
    <t>삭제</t>
    <phoneticPr fontId="6" type="noConversion"/>
  </si>
  <si>
    <t>파워MO_오일미스트</t>
    <phoneticPr fontId="6" type="noConversion"/>
  </si>
  <si>
    <t>nad-a001-04-000000200642171</t>
  </si>
  <si>
    <t>nad-a001-02-000000200365415</t>
  </si>
  <si>
    <t>nad-a001-04-000000200642261</t>
  </si>
  <si>
    <t>nad-a001-04-000000199469341(삭제)</t>
  </si>
  <si>
    <t>nad-a001-04-000000194970959(삭제)</t>
  </si>
  <si>
    <t>브검MO_보습준비 소재</t>
    <phoneticPr fontId="6" type="noConversion"/>
  </si>
  <si>
    <t>쇼검MO_산다화클렌징세트</t>
    <phoneticPr fontId="6" type="noConversion"/>
  </si>
  <si>
    <t>브검PC_보습준비 소재</t>
    <phoneticPr fontId="6" type="noConversion"/>
  </si>
  <si>
    <t>삭제</t>
    <phoneticPr fontId="6" type="noConversion"/>
  </si>
  <si>
    <t>nad-a001-04-000000201952779</t>
  </si>
  <si>
    <t>nad-a001-01-000000183239440</t>
  </si>
  <si>
    <t>브검MO_멀티밤 소재</t>
    <phoneticPr fontId="6" type="noConversion"/>
  </si>
  <si>
    <t>파워MO_멀티밤</t>
    <phoneticPr fontId="6" type="noConversion"/>
  </si>
  <si>
    <t>nad-a001-02-000000167364818</t>
    <phoneticPr fontId="6" type="noConversion"/>
  </si>
  <si>
    <t>쇼검MO_브랜드K_레몬핸드크림</t>
    <phoneticPr fontId="6" type="noConversion"/>
  </si>
  <si>
    <t>nad-a001-02-000000198672479</t>
  </si>
  <si>
    <t>쇼검MO_저자극건성폼클렌징</t>
    <phoneticPr fontId="6" type="noConversion"/>
  </si>
  <si>
    <t>nad-a001-04-000000203145868</t>
  </si>
  <si>
    <t>nad-a001-04-000000203427588</t>
  </si>
  <si>
    <t>nad-a001-04-000000199311198(삭제)</t>
  </si>
  <si>
    <t>nad-a001-04-000000199884133(삭제)</t>
  </si>
  <si>
    <t>nad-a001-02-000000167632317</t>
  </si>
  <si>
    <t>브검MO_환절기 노스테</t>
    <phoneticPr fontId="6" type="noConversion"/>
  </si>
  <si>
    <t>브검PC_환절기 노스테</t>
    <phoneticPr fontId="6" type="noConversion"/>
  </si>
  <si>
    <t>삭제</t>
    <phoneticPr fontId="6" type="noConversion"/>
  </si>
  <si>
    <t>쇼검MO_산다화 시트러스필 샴푸</t>
    <phoneticPr fontId="6" type="noConversion"/>
  </si>
  <si>
    <t>nad-a001-04-000000203963064</t>
  </si>
  <si>
    <t>nad-a001-04-000000199884585(삭제)</t>
  </si>
  <si>
    <t>nad-a001-04-000000203427588(삭제)</t>
  </si>
  <si>
    <t>nad-a001-04-000000203963652</t>
  </si>
  <si>
    <t>nad-a001-04-000000203704183</t>
  </si>
  <si>
    <t>nad-a001-04-000000201952779(삭제)</t>
  </si>
  <si>
    <t>nad-a001-04-000000204634590</t>
  </si>
  <si>
    <t>nad-a001-04-000000203145868(삭제)</t>
  </si>
  <si>
    <t>nad-a001-01-000000195367871</t>
  </si>
  <si>
    <t>nad-a001-01-000000187909212</t>
  </si>
  <si>
    <t>nad-a001-02-000000204128358</t>
  </si>
  <si>
    <t>브검PC_딥클렌징 할인 소재</t>
    <phoneticPr fontId="6" type="noConversion"/>
  </si>
  <si>
    <t>삭제</t>
    <phoneticPr fontId="6" type="noConversion"/>
  </si>
  <si>
    <t>브검MO_딥클렌징 할인 소재</t>
    <phoneticPr fontId="6" type="noConversion"/>
  </si>
  <si>
    <t>브검MO_상시소재 (비타민C 에센스)</t>
    <phoneticPr fontId="6" type="noConversion"/>
  </si>
  <si>
    <t>브검PC_100원딜 소재</t>
    <phoneticPr fontId="6" type="noConversion"/>
  </si>
  <si>
    <t>nad-a001-04-000000204633559</t>
    <phoneticPr fontId="6" type="noConversion"/>
  </si>
  <si>
    <t>브검MO_100원딜 소재</t>
    <phoneticPr fontId="6" type="noConversion"/>
  </si>
  <si>
    <t>파워MO_클렌징오일</t>
    <phoneticPr fontId="6" type="noConversion"/>
  </si>
  <si>
    <t>파워PC_클렌징오일</t>
    <phoneticPr fontId="6" type="noConversion"/>
  </si>
  <si>
    <t>쇼검_지성용 바디워시</t>
    <phoneticPr fontId="6" type="noConversion"/>
  </si>
  <si>
    <t>nad-a001-04-000000203654022</t>
  </si>
  <si>
    <t>nad-a001-04-000000204633559(삭제)</t>
  </si>
  <si>
    <t>nad-a001-04-000000205084799(삭제)</t>
  </si>
  <si>
    <t>nad-a001-04-000000203963652(삭제)</t>
  </si>
  <si>
    <t>nad-a001-04-000000203963064(삭제)</t>
  </si>
  <si>
    <t>nad-a001-04-000000204634590(삭제)</t>
  </si>
  <si>
    <t>nad-a001-04-000000205085568(삭제)</t>
  </si>
  <si>
    <t>nad-a001-02-000000184387437</t>
  </si>
  <si>
    <t>nad-a001-04-000000206098818</t>
  </si>
  <si>
    <t>nad-a001-01-000000204804018</t>
  </si>
  <si>
    <t>nad-a001-01-000000196891485</t>
  </si>
  <si>
    <t>브검PC_10월 상시 소재</t>
    <phoneticPr fontId="6" type="noConversion"/>
  </si>
  <si>
    <t>삭제</t>
    <phoneticPr fontId="6" type="noConversion"/>
  </si>
  <si>
    <t>삭제[</t>
    <phoneticPr fontId="6" type="noConversion"/>
  </si>
  <si>
    <t>쇼검브랜드형_비타민토너</t>
    <phoneticPr fontId="6" type="noConversion"/>
  </si>
  <si>
    <r>
      <rPr>
        <b/>
        <sz val="11"/>
        <color rgb="FF1A69D9"/>
        <rFont val="맑은 고딕"/>
        <family val="3"/>
        <charset val="129"/>
      </rPr>
      <t>브검</t>
    </r>
    <r>
      <rPr>
        <b/>
        <sz val="11"/>
        <color rgb="FF1A69D9"/>
        <rFont val="Calibri"/>
        <family val="3"/>
      </rPr>
      <t>PC_</t>
    </r>
    <r>
      <rPr>
        <b/>
        <sz val="11"/>
        <color rgb="FF1A69D9"/>
        <rFont val="맑은 고딕"/>
        <family val="3"/>
        <charset val="129"/>
      </rPr>
      <t>라이브앵콜 소재</t>
    </r>
    <phoneticPr fontId="6" type="noConversion"/>
  </si>
  <si>
    <t>파워MO_클렌징동백오일</t>
    <phoneticPr fontId="6" type="noConversion"/>
  </si>
  <si>
    <t>파워MO_울트라세안제</t>
    <phoneticPr fontId="6" type="noConversion"/>
  </si>
  <si>
    <t>nad-a001-04-000000206407717</t>
  </si>
  <si>
    <t>nad-a001-04-000000206330688</t>
  </si>
  <si>
    <t>nad-a001-04-000000206098775</t>
  </si>
  <si>
    <t>nad-a001-02-000000206817041</t>
  </si>
  <si>
    <t>nad-a001-02-000000207881942</t>
  </si>
  <si>
    <t>브검MO_욕실용품 할인</t>
    <phoneticPr fontId="6" type="noConversion"/>
  </si>
  <si>
    <t>브검PC_욕실용품 할인</t>
    <phoneticPr fontId="6" type="noConversion"/>
  </si>
  <si>
    <t>브검MO_라이브 앵콜 소재</t>
    <phoneticPr fontId="6" type="noConversion"/>
  </si>
  <si>
    <t>쇼검_시어버터 립밤</t>
    <phoneticPr fontId="6" type="noConversion"/>
  </si>
  <si>
    <t>쇼검_올인원 약산성 지성 바디워시</t>
    <phoneticPr fontId="6" type="noConversion"/>
  </si>
  <si>
    <t>nad-a001-02-000000167632320</t>
  </si>
  <si>
    <t>nad-a001-02-000000196892066</t>
  </si>
  <si>
    <t>쇼검_카멜리아 리페어 헤어오일</t>
    <phoneticPr fontId="6" type="noConversion"/>
  </si>
  <si>
    <t>쇼검_산다화 비비</t>
    <phoneticPr fontId="6" type="noConversion"/>
  </si>
  <si>
    <t>nad-a001-02-000000207890184</t>
  </si>
  <si>
    <t>nad-a001-02-000000207890186</t>
    <phoneticPr fontId="6" type="noConversion"/>
  </si>
  <si>
    <t>쇼검_대용량 바디샴푸 아토워시</t>
    <phoneticPr fontId="6" type="noConversion"/>
  </si>
  <si>
    <t>쇼검_대용량 바디샴푸 세보워시</t>
    <phoneticPr fontId="6" type="noConversion"/>
  </si>
  <si>
    <t>아이리무버</t>
  </si>
  <si>
    <t>nad-a001-04-000000209229957</t>
  </si>
  <si>
    <t>nad-a001-04-000000209229201</t>
  </si>
  <si>
    <t>nad-a001-04-000000209101519</t>
  </si>
  <si>
    <t>nad-a001-02-000000206862427</t>
  </si>
  <si>
    <t>nad-a001-01-000000172168672</t>
  </si>
  <si>
    <t>브검pc_크림모음전</t>
    <phoneticPr fontId="6" type="noConversion"/>
  </si>
  <si>
    <t>브검mo_크림모음전</t>
    <phoneticPr fontId="6" type="noConversion"/>
  </si>
  <si>
    <t>nad-a001-04-000000209100513</t>
    <phoneticPr fontId="6" type="noConversion"/>
  </si>
  <si>
    <t>브검mo_11월 상시 소재</t>
    <phoneticPr fontId="6" type="noConversion"/>
  </si>
  <si>
    <t>브검pc_11월 상시 소재</t>
    <phoneticPr fontId="6" type="noConversion"/>
  </si>
  <si>
    <t>쇼검_울트라 세안제</t>
    <phoneticPr fontId="6" type="noConversion"/>
  </si>
  <si>
    <t>파워pc_비타민c 에센스</t>
    <phoneticPr fontId="6" type="noConversion"/>
  </si>
  <si>
    <t>nad-a001-01-000000207725332</t>
  </si>
  <si>
    <t>파워mo_마일드 약산성 폼클렌징</t>
    <phoneticPr fontId="6" type="noConversion"/>
  </si>
  <si>
    <t>nad-a001-04-000000209229957(삭제)</t>
  </si>
  <si>
    <t>nad-a001-04-000000212578483</t>
  </si>
  <si>
    <t>nad-a001-04-000000212466978</t>
  </si>
  <si>
    <t>nad-a001-04-000000213044907</t>
  </si>
  <si>
    <t>nad-a001-04-000000212435754</t>
  </si>
  <si>
    <t>nad-a001-04-000000212439783(삭제)</t>
  </si>
  <si>
    <t>nad-a001-04-000000212578940(삭제)</t>
  </si>
  <si>
    <t>nad-a001-04-000000212442434(삭제)</t>
  </si>
  <si>
    <t>nad-a001-04-000000213480477</t>
  </si>
  <si>
    <t>nad-a001-04-000000213600459</t>
  </si>
  <si>
    <t>nad-a001-04-000000213494786</t>
  </si>
  <si>
    <t>삭제</t>
    <phoneticPr fontId="6" type="noConversion"/>
  </si>
  <si>
    <t>브검MO_노스테 아토라인 할인</t>
    <phoneticPr fontId="6" type="noConversion"/>
  </si>
  <si>
    <t>브검PC_노스테 아토라인 할인</t>
    <phoneticPr fontId="6" type="noConversion"/>
  </si>
  <si>
    <t xml:space="preserve">브검PC_블프 </t>
    <phoneticPr fontId="6" type="noConversion"/>
  </si>
  <si>
    <t>브검MO_오일보습전</t>
    <phoneticPr fontId="6" type="noConversion"/>
  </si>
  <si>
    <t>브검PC_오일보습전</t>
    <phoneticPr fontId="6" type="noConversion"/>
  </si>
  <si>
    <t>브검MO_블프</t>
    <phoneticPr fontId="6" type="noConversion"/>
  </si>
  <si>
    <t>nad-a001-04-000000213494786(삭제)</t>
  </si>
  <si>
    <t>nad-a001-04-000000213988649</t>
  </si>
  <si>
    <t>nad-a001-04-000000214409821</t>
  </si>
  <si>
    <t>nad-a001-04-000000212578483(삭제)</t>
  </si>
  <si>
    <t>nad-a001-02-000000206862424</t>
  </si>
  <si>
    <t>삭제</t>
    <phoneticPr fontId="6" type="noConversion"/>
  </si>
  <si>
    <t>브검mo_노스테 할인+라이브방송 표시</t>
    <phoneticPr fontId="6" type="noConversion"/>
  </si>
  <si>
    <t>브검mo_블프+라이브방송 표시</t>
    <phoneticPr fontId="6" type="noConversion"/>
  </si>
  <si>
    <t>쇼검_약산성클렌징젤</t>
    <phoneticPr fontId="6" type="noConversion"/>
  </si>
  <si>
    <t>nad-a001-04-000000215744986</t>
  </si>
  <si>
    <t>nad-a001-04-000000215745121</t>
  </si>
  <si>
    <t>nad-a001-04-000000214409821(삭제)</t>
  </si>
  <si>
    <t>nad-a001-04-000000215150332</t>
  </si>
  <si>
    <t>nad-a001-04-000000215039509</t>
  </si>
  <si>
    <t>삭제</t>
    <phoneticPr fontId="6" type="noConversion"/>
  </si>
  <si>
    <t>브검MO_블프</t>
    <phoneticPr fontId="6" type="noConversion"/>
  </si>
  <si>
    <t>브검MO_노스테</t>
    <phoneticPr fontId="6" type="noConversion"/>
  </si>
  <si>
    <t>쇼핑검색_산다화 향기좋은 유기농 레몬핸드크림</t>
    <phoneticPr fontId="6" type="noConversion"/>
  </si>
  <si>
    <t>nad-a001-01-000000196907801</t>
  </si>
  <si>
    <t>nad-a001-01-000000211295893</t>
  </si>
  <si>
    <t>탈스_파워링크_MO_탈스 공식스토어</t>
    <phoneticPr fontId="6" type="noConversion"/>
  </si>
  <si>
    <t>아토피바디워시</t>
  </si>
  <si>
    <t xml:space="preserve">                                                                                                                             </t>
    <phoneticPr fontId="6" type="noConversion"/>
  </si>
  <si>
    <t>nad-a001-04-000000217761224</t>
  </si>
  <si>
    <t>nad-a001-04-000000217768756</t>
  </si>
  <si>
    <t>nad-a001-04-000000218682440</t>
  </si>
  <si>
    <t>nad-a001-04-000000217769504</t>
  </si>
  <si>
    <t>nad-a001-02-000000173554571</t>
  </si>
  <si>
    <t>파워MO_바디트러블엔탈스아토워시</t>
  </si>
  <si>
    <t>파워MO_온가족함께쓰는탈스아토워시</t>
  </si>
  <si>
    <t>nad-a001-02-000000217633482</t>
  </si>
  <si>
    <t>nad-a001-02-000000207880294</t>
  </si>
  <si>
    <t>쇼검_순한 지성케어 바디워시</t>
    <phoneticPr fontId="6" type="noConversion"/>
  </si>
  <si>
    <t>쇼검_모공각화증 닭살피부 바디워시</t>
    <phoneticPr fontId="6" type="noConversion"/>
  </si>
  <si>
    <t>브검MO_하반기 어워즈</t>
    <phoneticPr fontId="6" type="noConversion"/>
  </si>
  <si>
    <t>브검MO_안티링클 세럼 할인</t>
    <phoneticPr fontId="6" type="noConversion"/>
  </si>
  <si>
    <t>브검PC_하반기 어워즈</t>
    <phoneticPr fontId="6" type="noConversion"/>
  </si>
  <si>
    <t>브검PC_안티링클 세럼 할인</t>
    <phoneticPr fontId="6" type="noConversion"/>
  </si>
  <si>
    <t>쇼검_상품형_산다화 비비</t>
    <phoneticPr fontId="6" type="noConversion"/>
  </si>
  <si>
    <t>nad-a001-04-000000219423800</t>
  </si>
  <si>
    <t>브검MO_하반기 어워즈_라이브 방송</t>
    <phoneticPr fontId="6" type="noConversion"/>
  </si>
  <si>
    <t>nad-a001-04-000000221654144</t>
  </si>
  <si>
    <t>nad-a001-04-000000221654383</t>
  </si>
  <si>
    <t>nad-a001-04-000000215745121(삭제)</t>
  </si>
  <si>
    <t>브검MO_연말연초 선물 기획전</t>
    <phoneticPr fontId="6" type="noConversion"/>
  </si>
  <si>
    <t>브검PC_연말연초 선물 기획전</t>
    <phoneticPr fontId="6" type="noConversion"/>
  </si>
  <si>
    <t>삭제</t>
    <phoneticPr fontId="6" type="noConversion"/>
  </si>
  <si>
    <r>
      <rPr>
        <sz val="10"/>
        <color rgb="FF4D4D4D"/>
        <rFont val="맑은 고딕"/>
        <family val="3"/>
        <charset val="129"/>
      </rPr>
      <t>탈스</t>
    </r>
    <r>
      <rPr>
        <sz val="10"/>
        <color rgb="FF4D4D4D"/>
        <rFont val="Calibri"/>
        <family val="3"/>
      </rPr>
      <t>_</t>
    </r>
    <r>
      <rPr>
        <sz val="10"/>
        <color rgb="FF4D4D4D"/>
        <rFont val="맑은 고딕"/>
        <family val="3"/>
        <charset val="129"/>
      </rPr>
      <t>쇼검</t>
    </r>
    <r>
      <rPr>
        <sz val="10"/>
        <color rgb="FF4D4D4D"/>
        <rFont val="Calibri"/>
        <family val="3"/>
      </rPr>
      <t>_</t>
    </r>
    <r>
      <rPr>
        <sz val="10"/>
        <color rgb="FF4D4D4D"/>
        <rFont val="맑은 고딕"/>
        <family val="3"/>
        <charset val="129"/>
      </rPr>
      <t>모공각화증 바디워시</t>
    </r>
    <phoneticPr fontId="6" type="noConversion"/>
  </si>
  <si>
    <t>nad-a001-01-000000219826447(삭제)</t>
  </si>
  <si>
    <t>nad-a001-04-000000222782503</t>
  </si>
  <si>
    <t>nad-a001-04-000000222782155</t>
  </si>
  <si>
    <t>nad-a001-01-000000198350146</t>
  </si>
  <si>
    <t>nad-a001-02-000000167364815</t>
  </si>
  <si>
    <t>삭제</t>
    <phoneticPr fontId="6" type="noConversion"/>
  </si>
  <si>
    <t>브검MO_리포좀 특가</t>
    <phoneticPr fontId="6" type="noConversion"/>
  </si>
  <si>
    <r>
      <rPr>
        <sz val="10"/>
        <color rgb="FF4D4D4D"/>
        <rFont val="맑은 고딕"/>
        <family val="3"/>
        <charset val="129"/>
      </rPr>
      <t>브검</t>
    </r>
    <r>
      <rPr>
        <sz val="10"/>
        <color rgb="FF4D4D4D"/>
        <rFont val="Calibri"/>
        <family val="3"/>
      </rPr>
      <t>PC_</t>
    </r>
    <r>
      <rPr>
        <sz val="10"/>
        <color rgb="FF4D4D4D"/>
        <rFont val="맑은 고딕"/>
        <family val="3"/>
        <charset val="129"/>
      </rPr>
      <t>리포좀 특가</t>
    </r>
    <phoneticPr fontId="6" type="noConversion"/>
  </si>
  <si>
    <t>파워MO_비타민C에센스</t>
    <phoneticPr fontId="6" type="noConversion"/>
  </si>
  <si>
    <t>쇼검_브랜드K_산다화 포맨</t>
    <phoneticPr fontId="6" type="noConversion"/>
  </si>
  <si>
    <t>쇼핑검색_스마트_탈스 순한 천연 바디클렌저 바디워시 400ml</t>
  </si>
  <si>
    <t>쇼핑검색_스마트_탈스테로이드 모공각화증 바디워시(1+1)</t>
  </si>
  <si>
    <t>nad-a001-04-000000223759863</t>
  </si>
  <si>
    <t>nad-a001-01-000000222893824</t>
  </si>
  <si>
    <t>nad-a001-02-000000206862421</t>
  </si>
  <si>
    <t>nad-a001-04-000000223758665</t>
  </si>
  <si>
    <t>nad-a001-01-000000196886921</t>
  </si>
  <si>
    <t>브검MO_덤덤기획전</t>
    <phoneticPr fontId="6" type="noConversion"/>
  </si>
  <si>
    <t>파워MO_리포좀 특가</t>
    <phoneticPr fontId="6" type="noConversion"/>
  </si>
  <si>
    <t>쇼검_클렌징_동백오일</t>
    <phoneticPr fontId="6" type="noConversion"/>
  </si>
  <si>
    <t>브검PC_베이비케어</t>
    <phoneticPr fontId="6" type="noConversion"/>
  </si>
  <si>
    <t>파워MO_클렌징폼_울트라 약산성 세안제</t>
    <phoneticPr fontId="6" type="noConversion"/>
  </si>
  <si>
    <t>nad-a001-04-000000223760301</t>
  </si>
  <si>
    <t>nad-a001-04-000000223758843</t>
  </si>
  <si>
    <t>브검PC_덤덤 기획전</t>
    <phoneticPr fontId="6" type="noConversion"/>
  </si>
  <si>
    <t>브검MO_베이비케어</t>
    <phoneticPr fontId="6" type="noConversion"/>
  </si>
  <si>
    <t>nad-a001-02-000000206862425</t>
  </si>
  <si>
    <t>쇼검_클렌징_피지녹이는 클렌징 동백오일</t>
    <phoneticPr fontId="6" type="noConversion"/>
  </si>
  <si>
    <t>브랜드검색/신제품검색</t>
  </si>
  <si>
    <t>nad-a001-04-000000226728680</t>
  </si>
  <si>
    <t>nad-a001-04-000000226729174</t>
  </si>
  <si>
    <t>nad-a001-04-000000227645132</t>
  </si>
  <si>
    <t>nad-a001-04-000000227320956</t>
  </si>
  <si>
    <t>nad-a001-04-000000227320774</t>
  </si>
  <si>
    <t>nad-a001-04-000000226874670(삭제)</t>
  </si>
  <si>
    <t>nad-a001-04-000000226873913(삭제)</t>
  </si>
  <si>
    <t>삭제</t>
    <phoneticPr fontId="6" type="noConversion"/>
  </si>
  <si>
    <t>삭제</t>
    <phoneticPr fontId="6" type="noConversion"/>
  </si>
  <si>
    <t>브검MO_보습케어 할인전</t>
    <phoneticPr fontId="6" type="noConversion"/>
  </si>
  <si>
    <t>브검PC_보습케어 할인전</t>
    <phoneticPr fontId="6" type="noConversion"/>
  </si>
  <si>
    <t>브검MO_밤밤페스티벌</t>
    <phoneticPr fontId="6" type="noConversion"/>
  </si>
  <si>
    <t>브검PC_안티링클 40% 할인</t>
    <phoneticPr fontId="6" type="noConversion"/>
  </si>
  <si>
    <t>브검MO_안티링클 40% 할인</t>
    <phoneticPr fontId="6" type="noConversion"/>
  </si>
  <si>
    <t>무향바디워시</t>
  </si>
  <si>
    <t>nad-a001-04-000000227645444</t>
  </si>
  <si>
    <t>nad-a001-01-000000174889770(삭제)</t>
  </si>
  <si>
    <t>브검PC_밤밤 페스티벌</t>
    <phoneticPr fontId="6" type="noConversion"/>
  </si>
  <si>
    <t>nad-a001-04-000000229024341</t>
    <phoneticPr fontId="6" type="noConversion"/>
  </si>
  <si>
    <t>브거MO_홈케어 할인전</t>
    <phoneticPr fontId="6" type="noConversion"/>
  </si>
  <si>
    <t>nad-a001-04-000000229025150</t>
  </si>
  <si>
    <t>nad-a001-01-000000229412807</t>
  </si>
  <si>
    <t>nad-a001-01-000000229406904</t>
  </si>
  <si>
    <t>브검PC_홈케어 할인전</t>
    <phoneticPr fontId="6" type="noConversion"/>
  </si>
  <si>
    <t>파워PC_브랜드K_천연 유기농화장품 스킨큐어</t>
    <phoneticPr fontId="6" type="noConversion"/>
  </si>
  <si>
    <t>파워MO_비건K_착한 유기농화장품 스킨큐어</t>
    <phoneticPr fontId="6" type="noConversion"/>
  </si>
  <si>
    <t>nad-a001-04-000000231133198</t>
  </si>
  <si>
    <t>nad-a001-04-000000231220642</t>
  </si>
  <si>
    <t>nad-a001-02-000000196892112</t>
  </si>
  <si>
    <t>nad-a001-04-000000231220359</t>
    <phoneticPr fontId="6" type="noConversion"/>
  </si>
  <si>
    <t>브검MO_3월 상시 (클렌징오일)</t>
    <phoneticPr fontId="6" type="noConversion"/>
  </si>
  <si>
    <t>브검MO_3월 상시 (울트라 세안제)</t>
    <phoneticPr fontId="6" type="noConversion"/>
  </si>
  <si>
    <t>브검PC_3월 상시 (클렌징오일)</t>
    <phoneticPr fontId="6" type="noConversion"/>
  </si>
  <si>
    <t>쇼검_메이크업K_유기농 광채쿠션 리필</t>
    <phoneticPr fontId="6" type="noConversion"/>
  </si>
  <si>
    <t>nad-a001-04-000000231135493</t>
  </si>
  <si>
    <t>nad-a001-01-000000229407842</t>
  </si>
  <si>
    <t>브검PC_3월 상시 (울트라 세안제)</t>
    <phoneticPr fontId="6" type="noConversion"/>
  </si>
  <si>
    <t>파워PC_브랜드K_착한 유기농 화장품 스킨큐어</t>
    <phoneticPr fontId="6" type="noConversion"/>
  </si>
  <si>
    <t>nad-a001-01-000000234039607</t>
  </si>
  <si>
    <t>nad-a001-01-000000229412807(삭제)</t>
  </si>
  <si>
    <t>파워PC_브랜드K_천연유기농 화장품 스킨큐어</t>
    <phoneticPr fontId="6" type="noConversion"/>
  </si>
  <si>
    <t>쇼검MO_저자극건성폼클렌징</t>
  </si>
  <si>
    <t>산다화클렌징오일</t>
  </si>
  <si>
    <t>nad-a001-04-000000235245233</t>
  </si>
  <si>
    <t>nad-a001-04-000000235244688</t>
  </si>
  <si>
    <t>브검MO_트러블 기획전 추가 (클렌징 오일)</t>
    <phoneticPr fontId="6" type="noConversion"/>
  </si>
  <si>
    <t>브검MO_3월 트러블 기획전 추가 (울트라 세안제)</t>
    <phoneticPr fontId="6" type="noConversion"/>
  </si>
  <si>
    <t>nad-a001-04-000000235647927</t>
  </si>
  <si>
    <t>nad-a001-04-000000235245233(삭제)</t>
  </si>
  <si>
    <t>nad-a001-04-000000235649417</t>
  </si>
  <si>
    <t>nad-a001-04-000000235244688(삭제)</t>
  </si>
  <si>
    <t>nad-a001-01-000000234039617</t>
  </si>
  <si>
    <t>nad-a001-04-000000235245615(삭제)</t>
  </si>
  <si>
    <t>nad-a001-01-000000187908775</t>
  </si>
  <si>
    <t>탈스바디워시</t>
  </si>
  <si>
    <t>브검MO_3월 상시 동백오일 김크리스탈 추가</t>
    <phoneticPr fontId="6" type="noConversion"/>
  </si>
  <si>
    <t>브검PC_3월 상시 동백오일 김크리스탈 추가</t>
    <phoneticPr fontId="6" type="noConversion"/>
  </si>
  <si>
    <t>파워MO_클렌징젤_산다화 유기농 클렌징 젤</t>
    <phoneticPr fontId="6" type="noConversion"/>
  </si>
  <si>
    <t>nad-a001-04-000000236811514</t>
  </si>
  <si>
    <t>nad-a001-04-000000236811562</t>
  </si>
  <si>
    <t>nad-a001-02-000000236811879</t>
  </si>
  <si>
    <t>nad-a001-01-000000234038211</t>
  </si>
  <si>
    <t>nad-a001-02-000000236811880</t>
  </si>
  <si>
    <t>nad-a001-02-000000237574909</t>
  </si>
  <si>
    <t>nad-a001-01-000000236824225</t>
  </si>
  <si>
    <t>nad-a001-01-000000229593924</t>
  </si>
  <si>
    <t>브검MO_4월 클렌징 동백오일 (김 크리스탈)</t>
    <phoneticPr fontId="6" type="noConversion"/>
  </si>
  <si>
    <t>브검PC_4월 클렌징 동백오일 (김 크리스탈)</t>
    <phoneticPr fontId="6" type="noConversion"/>
  </si>
  <si>
    <t>nad-a001-02-000000236811879</t>
    <phoneticPr fontId="6" type="noConversion"/>
  </si>
  <si>
    <t>쇼검_브랜드K_산다화 비타민C 크림</t>
    <phoneticPr fontId="6" type="noConversion"/>
  </si>
  <si>
    <t>파워MO_브랜드K_천연 유기농 화장품 스킨큐어</t>
    <phoneticPr fontId="6" type="noConversion"/>
  </si>
  <si>
    <t>쇼검_브랜드K_산다화 비타민C 토너패드</t>
    <phoneticPr fontId="6" type="noConversion"/>
  </si>
  <si>
    <t>쇼검_비타민C 크림K_산다화 비타민C 크림</t>
    <phoneticPr fontId="6" type="noConversion"/>
  </si>
  <si>
    <t>파워MO_비타민크림K_산다화 비타민C 화이트닝크림</t>
    <phoneticPr fontId="6" type="noConversion"/>
  </si>
  <si>
    <t>파워MO_클렌징오일K_미세먼지세정 클렌징 동백오일</t>
    <phoneticPr fontId="6" type="noConversion"/>
  </si>
  <si>
    <t>브검MO_4월 클렌징 동백오일 (김 크리스탈)</t>
  </si>
  <si>
    <t>브검PC_4월 클렌징 동백오일 (김 크리스탈)</t>
  </si>
  <si>
    <t>쇼검_브랜드K_산다화 비타민C 크림</t>
  </si>
  <si>
    <t>쇼핑검색_스마트_산다화 비타민C 화이트닝 토너 150ml</t>
  </si>
  <si>
    <t>쇼검_올인원 약산성 지성 바디워시</t>
  </si>
  <si>
    <t>버블폼</t>
  </si>
  <si>
    <t>파워PC_브랜드K_천연유기농 화장품 스킨큐어</t>
  </si>
  <si>
    <t>천연화장품</t>
  </si>
  <si>
    <t>산다화쿠션</t>
  </si>
  <si>
    <t>산다화에센스</t>
  </si>
  <si>
    <t>탈스</t>
  </si>
  <si>
    <t>nad-a001-01-000000234039028</t>
  </si>
  <si>
    <t>파워MO_비건키워드_착한 유기농 화장품 스킨큐어</t>
    <phoneticPr fontId="6" type="noConversion"/>
  </si>
  <si>
    <t>파워MO_클렌징오일K_미세먼지세정 클렌징 동백오일</t>
  </si>
  <si>
    <t>쇼검_순한 지성케어 바디워시</t>
  </si>
  <si>
    <t>클렌징오일추천</t>
  </si>
  <si>
    <t>아이리무버추천</t>
  </si>
  <si>
    <t>산다화클렌징</t>
  </si>
  <si>
    <t>레몬핸드크림</t>
  </si>
  <si>
    <t>산다화비비</t>
  </si>
  <si>
    <t>비타민C크림</t>
  </si>
  <si>
    <t>블랙헤드제거</t>
  </si>
  <si>
    <t>산다화크림</t>
  </si>
  <si>
    <t>성인아토피바디워시</t>
  </si>
  <si>
    <t>약산성거품형폼클렌징</t>
  </si>
  <si>
    <t>저자극바디워시</t>
  </si>
  <si>
    <t>무향바디클렌져</t>
  </si>
  <si>
    <t>미끌거림없는바디워시</t>
  </si>
  <si>
    <t>버블폼클렌징</t>
  </si>
  <si>
    <t>성분좋은바디워시</t>
  </si>
  <si>
    <t>nad-a001-04-000000240739194</t>
  </si>
  <si>
    <t>nad-a001-04-000000240739400</t>
  </si>
  <si>
    <t>브검MO_4월 클렌징 동백오일 (김 크리스탈X)</t>
    <phoneticPr fontId="6" type="noConversion"/>
  </si>
  <si>
    <t>브검PC_4월 클렌징 동백오일 (김 크리스탈X)</t>
    <phoneticPr fontId="6" type="noConversion"/>
  </si>
  <si>
    <t>4/21~4/27</t>
  </si>
  <si>
    <t>4/28~5/4</t>
    <phoneticPr fontId="6" type="noConversion"/>
  </si>
  <si>
    <t>브검MO_4월 클렌징 동백오일 (김 크리스탈X)</t>
  </si>
  <si>
    <t>파워PC_유기농화장품공식몰</t>
  </si>
  <si>
    <t>파워MO_브랜드K_천연 유기농 화장품 스킨큐어</t>
  </si>
  <si>
    <t>브검PC_4월 클렌징 동백오일 (김 크리스탈X)</t>
  </si>
  <si>
    <t>쇼핑검색_산다화 향기좋은 유기농 레몬핸드크림</t>
  </si>
  <si>
    <t>파워PC_클렌징오일</t>
  </si>
  <si>
    <t>쇼검MO_산다화클렌징세트</t>
  </si>
  <si>
    <t>쇼검_산다화 비비</t>
  </si>
  <si>
    <t>쇼검_비타민C 크림K_산다화 비타민C 크림</t>
  </si>
  <si>
    <t>쇼검_브랜드형_산다화클렌징</t>
  </si>
  <si>
    <t>파워PC_브랜드K_착한 유기농 화장품 스킨큐어</t>
  </si>
  <si>
    <t>순한클렌징</t>
  </si>
  <si>
    <t>순한클렌징오일</t>
  </si>
  <si>
    <t>클렌징오일대용량</t>
  </si>
  <si>
    <t>산다화비타민C에센스</t>
  </si>
  <si>
    <t>순한비비크림</t>
  </si>
  <si>
    <t>산다화포맨</t>
  </si>
  <si>
    <t>산다화선크림</t>
  </si>
  <si>
    <t>nad-a001-04-000000241494149(삭제)</t>
  </si>
  <si>
    <t>nad-a001-04-000000240739194(삭제)</t>
  </si>
  <si>
    <t>nad-a001-04-000000241494677(삭제)</t>
  </si>
  <si>
    <t>nad-a001-04-000000240739400(삭제)</t>
  </si>
  <si>
    <t>nad-a001-01-000000187909146</t>
  </si>
  <si>
    <t>nad-a001-04-000000242327442</t>
  </si>
  <si>
    <t>nad-a001-04-000000242327326</t>
  </si>
  <si>
    <t>파워링크_클렌징젤K_산다화 유기농 클렌징젤</t>
    <phoneticPr fontId="6" type="noConversion"/>
  </si>
  <si>
    <t>브검PC_가정의 달 선물 추천</t>
    <phoneticPr fontId="6" type="noConversion"/>
  </si>
  <si>
    <t>브검MO_가정의 달 선물 추천</t>
    <phoneticPr fontId="6" type="noConversion"/>
  </si>
  <si>
    <t>4/28~5/4</t>
  </si>
  <si>
    <t>쇼검MO_세보 지성용 바디워시</t>
  </si>
  <si>
    <t>파워MO_탈스공식몰</t>
  </si>
  <si>
    <t>약산성버블폼</t>
  </si>
  <si>
    <t>피부가려움증</t>
  </si>
  <si>
    <t>건성폼</t>
  </si>
  <si>
    <t>각질제거바디워시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</si>
</sst>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176" formatCode="mm&quot;월&quot;\ dd&quot;일&quot;"/>
    <numFmt numFmtId="177" formatCode="#,##0_);[Red]\(#,##0\)"/>
    <numFmt numFmtId="178" formatCode="#,##0_ "/>
    <numFmt numFmtId="179" formatCode="m&quot;/&quot;d&quot;(&quot;aaa&quot;)&quot;"/>
    <numFmt numFmtId="180" formatCode="0&quot;%&quot;"/>
    <numFmt numFmtId="181" formatCode="[Red]&quot;▲&quot;\ 0.00%;[Blue]&quot;▼&quot;\ 0.00%;0"/>
    <numFmt numFmtId="182" formatCode="[Red]&quot;▲&quot;\ 0.00%;[Blue]&quot;▼&quot;\ 0.00%;0.00"/>
    <numFmt numFmtId="183" formatCode="[Red]&quot;▲&quot;\ 0.00&quot;%&quot;;[Blue]&quot;▼&quot;\ 0.00&quot;%&quot;;0"/>
    <numFmt numFmtId="184" formatCode="0.0%"/>
    <numFmt numFmtId="185" formatCode="0_);[Red]\(0\)"/>
  </numFmts>
  <fonts count="39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b/>
      <sz val="8"/>
      <color theme="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8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theme="1"/>
      <name val="맑은 고딕"/>
      <family val="2"/>
      <scheme val="minor"/>
    </font>
    <font>
      <sz val="8"/>
      <color rgb="FFFF0000"/>
      <name val="맑은 고딕"/>
      <family val="3"/>
      <charset val="129"/>
      <scheme val="minor"/>
    </font>
    <font>
      <b/>
      <sz val="11"/>
      <color theme="4" tint="-0.249977111117893"/>
      <name val="Adobe 고딕 Std B"/>
      <family val="2"/>
      <charset val="129"/>
    </font>
    <font>
      <b/>
      <sz val="8"/>
      <color theme="1"/>
      <name val="맑은 고딕"/>
      <family val="2"/>
      <scheme val="minor"/>
    </font>
    <font>
      <sz val="12"/>
      <color theme="1"/>
      <name val="맑은 고딕"/>
      <family val="2"/>
      <scheme val="minor"/>
    </font>
    <font>
      <sz val="8"/>
      <color theme="0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9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맑은 고딕"/>
      <family val="3"/>
      <charset val="129"/>
      <scheme val="major"/>
    </font>
    <font>
      <sz val="10"/>
      <color rgb="FF4D4D4D"/>
      <name val="돋움"/>
      <family val="3"/>
      <charset val="129"/>
    </font>
    <font>
      <b/>
      <sz val="10"/>
      <color rgb="FF1A69D9"/>
      <name val="돋움"/>
      <family val="3"/>
      <charset val="129"/>
    </font>
    <font>
      <b/>
      <sz val="10"/>
      <color rgb="FF1A69D9"/>
      <name val="나눔고딕"/>
      <family val="3"/>
      <charset val="129"/>
    </font>
    <font>
      <sz val="10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rgb="FF1A69D9"/>
      <name val="나눔고딕"/>
      <family val="3"/>
      <charset val="129"/>
    </font>
    <font>
      <sz val="10"/>
      <color rgb="FF4D4D4D"/>
      <name val="나눔고딕"/>
      <family val="3"/>
      <charset val="129"/>
    </font>
    <font>
      <b/>
      <sz val="8"/>
      <name val="맑은 고딕"/>
      <family val="3"/>
      <charset val="129"/>
      <scheme val="minor"/>
    </font>
    <font>
      <b/>
      <sz val="9"/>
      <color rgb="FFFFFFFF"/>
      <name val="맑은 고딕"/>
      <family val="3"/>
      <charset val="129"/>
    </font>
    <font>
      <sz val="8"/>
      <name val="맑은 고딕"/>
      <family val="2"/>
      <charset val="129"/>
    </font>
    <font>
      <b/>
      <sz val="8"/>
      <color rgb="FFFFFFFF"/>
      <name val="맑은 고딕"/>
      <family val="3"/>
      <charset val="129"/>
    </font>
    <font>
      <sz val="8"/>
      <color rgb="FF000000"/>
      <name val="맑은 고딕"/>
      <family val="3"/>
      <charset val="129"/>
    </font>
    <font>
      <b/>
      <sz val="10"/>
      <color rgb="FF1A69D9"/>
      <name val="맑은 고딕"/>
      <family val="3"/>
      <charset val="129"/>
    </font>
    <font>
      <sz val="10"/>
      <color rgb="FF4D4D4D"/>
      <name val="맑은 고딕"/>
      <family val="3"/>
      <charset val="129"/>
    </font>
    <font>
      <b/>
      <sz val="11"/>
      <color rgb="FF1A69D9"/>
      <name val="맑은 고딕"/>
      <family val="3"/>
      <charset val="129"/>
    </font>
    <font>
      <b/>
      <sz val="11"/>
      <color rgb="FF1A69D9"/>
      <name val="Calibri"/>
      <family val="3"/>
    </font>
    <font>
      <sz val="2"/>
      <color theme="1"/>
      <name val="맑은 고딕"/>
      <family val="2"/>
      <scheme val="minor"/>
    </font>
    <font>
      <sz val="10"/>
      <color rgb="FF4D4D4D"/>
      <name val="Calibri"/>
      <family val="3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hair">
        <color indexed="64"/>
      </bottom>
      <diagonal/>
    </border>
    <border>
      <left/>
      <right style="hair">
        <color indexed="64"/>
      </right>
      <top style="thin">
        <color theme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1"/>
      </top>
      <bottom style="hair">
        <color indexed="64"/>
      </bottom>
      <diagonal/>
    </border>
    <border>
      <left style="thin">
        <color theme="1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/>
      <top style="hair">
        <color indexed="64"/>
      </top>
      <bottom style="thin">
        <color theme="1"/>
      </bottom>
      <diagonal/>
    </border>
    <border>
      <left/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4" fillId="0" borderId="0"/>
    <xf numFmtId="0" fontId="3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4" fillId="0" borderId="0"/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47">
    <xf numFmtId="0" fontId="0" fillId="0" borderId="0" xfId="0"/>
    <xf numFmtId="10" fontId="8" fillId="3" borderId="5" xfId="2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10" fillId="2" borderId="0" xfId="0" applyFont="1" applyFill="1"/>
    <xf numFmtId="0" fontId="13" fillId="2" borderId="0" xfId="0" applyFont="1" applyFill="1" applyAlignment="1">
      <alignment horizontal="left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177" fontId="9" fillId="0" borderId="5" xfId="0" applyNumberFormat="1" applyFont="1" applyBorder="1" applyAlignment="1">
      <alignment horizontal="center" vertical="center"/>
    </xf>
    <xf numFmtId="177" fontId="9" fillId="2" borderId="5" xfId="1" applyNumberFormat="1" applyFont="1" applyFill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8" fillId="3" borderId="5" xfId="1" applyNumberFormat="1" applyFont="1" applyFill="1" applyBorder="1" applyAlignment="1">
      <alignment horizontal="center" vertical="center"/>
    </xf>
    <xf numFmtId="177" fontId="9" fillId="0" borderId="7" xfId="0" applyNumberFormat="1" applyFont="1" applyBorder="1" applyAlignment="1">
      <alignment horizontal="center" vertical="center"/>
    </xf>
    <xf numFmtId="1" fontId="8" fillId="3" borderId="5" xfId="1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0" xfId="0" applyFont="1"/>
    <xf numFmtId="0" fontId="9" fillId="2" borderId="0" xfId="0" applyFont="1" applyFill="1" applyAlignment="1">
      <alignment vertical="center"/>
    </xf>
    <xf numFmtId="3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10" fontId="8" fillId="3" borderId="5" xfId="1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15" fillId="2" borderId="0" xfId="0" applyFont="1" applyFill="1"/>
    <xf numFmtId="3" fontId="9" fillId="0" borderId="21" xfId="0" applyNumberFormat="1" applyFont="1" applyBorder="1" applyAlignment="1">
      <alignment horizontal="center" vertical="center"/>
    </xf>
    <xf numFmtId="177" fontId="9" fillId="0" borderId="21" xfId="0" applyNumberFormat="1" applyFont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3" fontId="9" fillId="2" borderId="5" xfId="1" applyNumberFormat="1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3" fontId="9" fillId="2" borderId="0" xfId="0" applyNumberFormat="1" applyFont="1" applyFill="1"/>
    <xf numFmtId="9" fontId="8" fillId="3" borderId="6" xfId="2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181" fontId="9" fillId="3" borderId="5" xfId="0" applyNumberFormat="1" applyFont="1" applyFill="1" applyBorder="1" applyAlignment="1">
      <alignment horizontal="center" vertical="center"/>
    </xf>
    <xf numFmtId="182" fontId="9" fillId="3" borderId="5" xfId="0" applyNumberFormat="1" applyFont="1" applyFill="1" applyBorder="1" applyAlignment="1">
      <alignment horizontal="center" vertical="center"/>
    </xf>
    <xf numFmtId="183" fontId="9" fillId="3" borderId="5" xfId="0" applyNumberFormat="1" applyFont="1" applyFill="1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 vertical="center"/>
    </xf>
    <xf numFmtId="182" fontId="9" fillId="3" borderId="6" xfId="0" applyNumberFormat="1" applyFont="1" applyFill="1" applyBorder="1" applyAlignment="1">
      <alignment horizontal="center" vertical="center"/>
    </xf>
    <xf numFmtId="9" fontId="9" fillId="2" borderId="6" xfId="1" applyNumberFormat="1" applyFont="1" applyFill="1" applyBorder="1" applyAlignment="1">
      <alignment horizontal="center" vertical="center"/>
    </xf>
    <xf numFmtId="178" fontId="6" fillId="0" borderId="5" xfId="0" applyNumberFormat="1" applyFont="1" applyBorder="1" applyAlignment="1">
      <alignment horizontal="center" vertical="center"/>
    </xf>
    <xf numFmtId="10" fontId="9" fillId="2" borderId="5" xfId="2" applyNumberFormat="1" applyFont="1" applyFill="1" applyBorder="1" applyAlignment="1">
      <alignment horizontal="center" vertical="center"/>
    </xf>
    <xf numFmtId="10" fontId="9" fillId="2" borderId="7" xfId="2" applyNumberFormat="1" applyFont="1" applyFill="1" applyBorder="1" applyAlignment="1">
      <alignment horizontal="center" vertical="center"/>
    </xf>
    <xf numFmtId="0" fontId="9" fillId="0" borderId="26" xfId="0" applyFont="1" applyBorder="1" applyAlignment="1">
      <alignment vertical="center" shrinkToFit="1"/>
    </xf>
    <xf numFmtId="0" fontId="9" fillId="0" borderId="19" xfId="0" applyFont="1" applyBorder="1" applyAlignment="1">
      <alignment vertical="center" shrinkToFit="1"/>
    </xf>
    <xf numFmtId="0" fontId="9" fillId="0" borderId="5" xfId="0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27" xfId="0" applyFont="1" applyBorder="1" applyAlignment="1">
      <alignment vertical="center" shrinkToFit="1"/>
    </xf>
    <xf numFmtId="0" fontId="9" fillId="0" borderId="24" xfId="0" applyFont="1" applyBorder="1" applyAlignment="1">
      <alignment vertical="center" shrinkToFit="1"/>
    </xf>
    <xf numFmtId="178" fontId="9" fillId="0" borderId="7" xfId="0" applyNumberFormat="1" applyFont="1" applyBorder="1" applyAlignment="1">
      <alignment horizontal="center" vertical="center"/>
    </xf>
    <xf numFmtId="178" fontId="9" fillId="0" borderId="4" xfId="0" applyNumberFormat="1" applyFont="1" applyBorder="1" applyAlignment="1">
      <alignment horizontal="center" vertical="center" shrinkToFit="1"/>
    </xf>
    <xf numFmtId="178" fontId="9" fillId="0" borderId="5" xfId="0" applyNumberFormat="1" applyFont="1" applyBorder="1" applyAlignment="1">
      <alignment horizontal="center" vertical="center" shrinkToFit="1"/>
    </xf>
    <xf numFmtId="41" fontId="9" fillId="0" borderId="5" xfId="1" applyFont="1" applyFill="1" applyBorder="1" applyAlignment="1">
      <alignment horizontal="center" vertical="center"/>
    </xf>
    <xf numFmtId="41" fontId="9" fillId="0" borderId="18" xfId="1" applyFont="1" applyFill="1" applyBorder="1" applyAlignment="1">
      <alignment horizontal="center" vertical="center"/>
    </xf>
    <xf numFmtId="180" fontId="9" fillId="0" borderId="0" xfId="2" applyNumberFormat="1" applyFont="1" applyFill="1" applyBorder="1" applyAlignment="1">
      <alignment horizontal="center" vertical="center"/>
    </xf>
    <xf numFmtId="178" fontId="9" fillId="0" borderId="20" xfId="0" applyNumberFormat="1" applyFont="1" applyBorder="1" applyAlignment="1">
      <alignment horizontal="center" vertical="center" shrinkToFit="1"/>
    </xf>
    <xf numFmtId="178" fontId="9" fillId="0" borderId="7" xfId="0" applyNumberFormat="1" applyFont="1" applyBorder="1" applyAlignment="1">
      <alignment horizontal="center" vertical="center" shrinkToFit="1"/>
    </xf>
    <xf numFmtId="41" fontId="9" fillId="0" borderId="7" xfId="1" applyFont="1" applyFill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41" fontId="9" fillId="0" borderId="35" xfId="1" applyFont="1" applyFill="1" applyBorder="1" applyAlignment="1">
      <alignment horizontal="center" vertical="center"/>
    </xf>
    <xf numFmtId="178" fontId="9" fillId="0" borderId="36" xfId="0" applyNumberFormat="1" applyFont="1" applyBorder="1" applyAlignment="1">
      <alignment horizontal="center" vertical="center" shrinkToFit="1"/>
    </xf>
    <xf numFmtId="3" fontId="9" fillId="2" borderId="7" xfId="1" applyNumberFormat="1" applyFont="1" applyFill="1" applyBorder="1" applyAlignment="1">
      <alignment horizontal="center" vertical="center"/>
    </xf>
    <xf numFmtId="0" fontId="24" fillId="0" borderId="38" xfId="0" applyFont="1" applyBorder="1" applyAlignment="1">
      <alignment horizontal="center"/>
    </xf>
    <xf numFmtId="0" fontId="25" fillId="0" borderId="38" xfId="0" applyFont="1" applyBorder="1" applyAlignment="1">
      <alignment vertical="center"/>
    </xf>
    <xf numFmtId="178" fontId="25" fillId="2" borderId="38" xfId="0" applyNumberFormat="1" applyFont="1" applyFill="1" applyBorder="1" applyAlignment="1">
      <alignment horizontal="center" vertical="center" shrinkToFit="1"/>
    </xf>
    <xf numFmtId="178" fontId="25" fillId="0" borderId="38" xfId="0" applyNumberFormat="1" applyFont="1" applyBorder="1" applyAlignment="1">
      <alignment horizontal="center" vertical="center" shrinkToFit="1"/>
    </xf>
    <xf numFmtId="0" fontId="25" fillId="0" borderId="38" xfId="0" applyFont="1" applyBorder="1" applyAlignment="1">
      <alignment horizontal="center" shrinkToFit="1"/>
    </xf>
    <xf numFmtId="0" fontId="0" fillId="0" borderId="39" xfId="0" applyBorder="1" applyAlignment="1">
      <alignment horizontal="center"/>
    </xf>
    <xf numFmtId="0" fontId="0" fillId="0" borderId="39" xfId="0" applyBorder="1" applyAlignment="1">
      <alignment vertical="center"/>
    </xf>
    <xf numFmtId="0" fontId="0" fillId="0" borderId="39" xfId="0" applyBorder="1" applyAlignment="1">
      <alignment vertical="center" wrapText="1"/>
    </xf>
    <xf numFmtId="0" fontId="23" fillId="0" borderId="39" xfId="0" applyFont="1" applyBorder="1" applyAlignment="1">
      <alignment vertical="center"/>
    </xf>
    <xf numFmtId="0" fontId="0" fillId="0" borderId="39" xfId="0" applyBorder="1" applyAlignment="1">
      <alignment horizontal="center" shrinkToFit="1"/>
    </xf>
    <xf numFmtId="0" fontId="0" fillId="0" borderId="39" xfId="0" applyBorder="1" applyAlignment="1">
      <alignment horizontal="center" wrapText="1" shrinkToFit="1"/>
    </xf>
    <xf numFmtId="178" fontId="9" fillId="2" borderId="39" xfId="0" applyNumberFormat="1" applyFont="1" applyFill="1" applyBorder="1" applyAlignment="1">
      <alignment horizontal="center" vertical="center" shrinkToFit="1"/>
    </xf>
    <xf numFmtId="0" fontId="20" fillId="0" borderId="39" xfId="0" applyFont="1" applyBorder="1" applyAlignment="1">
      <alignment horizontal="center"/>
    </xf>
    <xf numFmtId="0" fontId="21" fillId="0" borderId="39" xfId="0" applyFont="1" applyBorder="1"/>
    <xf numFmtId="0" fontId="22" fillId="0" borderId="39" xfId="0" applyFont="1" applyBorder="1"/>
    <xf numFmtId="3" fontId="9" fillId="2" borderId="7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0" fillId="0" borderId="40" xfId="0" applyBorder="1" applyAlignment="1">
      <alignment horizontal="center" shrinkToFit="1"/>
    </xf>
    <xf numFmtId="0" fontId="9" fillId="0" borderId="41" xfId="0" applyFont="1" applyBorder="1" applyAlignment="1">
      <alignment vertical="center" shrinkToFit="1"/>
    </xf>
    <xf numFmtId="0" fontId="9" fillId="0" borderId="42" xfId="0" applyFont="1" applyBorder="1" applyAlignment="1">
      <alignment vertical="center" shrinkToFit="1"/>
    </xf>
    <xf numFmtId="178" fontId="9" fillId="0" borderId="21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25" fillId="2" borderId="38" xfId="0" applyFont="1" applyFill="1" applyBorder="1" applyAlignment="1">
      <alignment vertical="center"/>
    </xf>
    <xf numFmtId="0" fontId="0" fillId="2" borderId="39" xfId="0" applyFill="1" applyBorder="1" applyAlignment="1">
      <alignment vertical="center"/>
    </xf>
    <xf numFmtId="0" fontId="0" fillId="2" borderId="0" xfId="0" applyFill="1" applyAlignment="1">
      <alignment horizontal="center"/>
    </xf>
    <xf numFmtId="0" fontId="31" fillId="0" borderId="0" xfId="0" applyFont="1" applyAlignment="1">
      <alignment horizontal="center" vertical="center"/>
    </xf>
    <xf numFmtId="0" fontId="32" fillId="7" borderId="0" xfId="0" applyFont="1" applyFill="1"/>
    <xf numFmtId="177" fontId="32" fillId="7" borderId="0" xfId="0" applyNumberFormat="1" applyFont="1" applyFill="1"/>
    <xf numFmtId="177" fontId="9" fillId="0" borderId="6" xfId="0" applyNumberFormat="1" applyFont="1" applyBorder="1" applyAlignment="1">
      <alignment horizontal="center" vertical="center"/>
    </xf>
    <xf numFmtId="177" fontId="9" fillId="0" borderId="8" xfId="0" applyNumberFormat="1" applyFont="1" applyBorder="1" applyAlignment="1">
      <alignment horizontal="center" vertical="center"/>
    </xf>
    <xf numFmtId="177" fontId="9" fillId="2" borderId="6" xfId="1" applyNumberFormat="1" applyFont="1" applyFill="1" applyBorder="1" applyAlignment="1">
      <alignment horizontal="center" vertical="center"/>
    </xf>
    <xf numFmtId="181" fontId="9" fillId="3" borderId="6" xfId="0" applyNumberFormat="1" applyFont="1" applyFill="1" applyBorder="1" applyAlignment="1">
      <alignment horizontal="center" vertical="center"/>
    </xf>
    <xf numFmtId="3" fontId="8" fillId="3" borderId="6" xfId="1" applyNumberFormat="1" applyFont="1" applyFill="1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/>
    </xf>
    <xf numFmtId="177" fontId="9" fillId="0" borderId="43" xfId="0" applyNumberFormat="1" applyFont="1" applyBorder="1" applyAlignment="1">
      <alignment horizontal="center" vertical="center"/>
    </xf>
    <xf numFmtId="9" fontId="9" fillId="2" borderId="5" xfId="2" applyFont="1" applyFill="1" applyBorder="1" applyAlignment="1">
      <alignment horizontal="center" vertical="center"/>
    </xf>
    <xf numFmtId="10" fontId="9" fillId="0" borderId="5" xfId="2" applyNumberFormat="1" applyFont="1" applyFill="1" applyBorder="1" applyAlignment="1">
      <alignment horizontal="center" vertical="center"/>
    </xf>
    <xf numFmtId="10" fontId="9" fillId="0" borderId="7" xfId="2" applyNumberFormat="1" applyFont="1" applyFill="1" applyBorder="1" applyAlignment="1">
      <alignment horizontal="center" vertical="center"/>
    </xf>
    <xf numFmtId="9" fontId="9" fillId="0" borderId="6" xfId="2" applyFont="1" applyFill="1" applyBorder="1" applyAlignment="1">
      <alignment horizontal="center" vertical="center"/>
    </xf>
    <xf numFmtId="9" fontId="9" fillId="0" borderId="8" xfId="2" applyFont="1" applyFill="1" applyBorder="1" applyAlignment="1">
      <alignment horizontal="center" vertical="center"/>
    </xf>
    <xf numFmtId="3" fontId="8" fillId="0" borderId="0" xfId="1" applyNumberFormat="1" applyFont="1" applyFill="1" applyBorder="1" applyAlignment="1">
      <alignment horizontal="center" vertical="center"/>
    </xf>
    <xf numFmtId="10" fontId="8" fillId="0" borderId="0" xfId="2" applyNumberFormat="1" applyFont="1" applyFill="1" applyBorder="1" applyAlignment="1">
      <alignment horizontal="center" vertical="center"/>
    </xf>
    <xf numFmtId="184" fontId="9" fillId="2" borderId="5" xfId="2" applyNumberFormat="1" applyFont="1" applyFill="1" applyBorder="1" applyAlignment="1">
      <alignment horizontal="center" vertical="center"/>
    </xf>
    <xf numFmtId="184" fontId="9" fillId="2" borderId="7" xfId="2" applyNumberFormat="1" applyFont="1" applyFill="1" applyBorder="1" applyAlignment="1">
      <alignment horizontal="center" vertical="center"/>
    </xf>
    <xf numFmtId="184" fontId="9" fillId="0" borderId="5" xfId="2" applyNumberFormat="1" applyFont="1" applyFill="1" applyBorder="1" applyAlignment="1">
      <alignment horizontal="center" vertical="center"/>
    </xf>
    <xf numFmtId="9" fontId="9" fillId="0" borderId="5" xfId="2" applyFont="1" applyFill="1" applyBorder="1" applyAlignment="1">
      <alignment horizontal="center" vertical="center"/>
    </xf>
    <xf numFmtId="0" fontId="9" fillId="2" borderId="11" xfId="0" applyFont="1" applyFill="1" applyBorder="1"/>
    <xf numFmtId="180" fontId="9" fillId="0" borderId="45" xfId="2" applyNumberFormat="1" applyFont="1" applyFill="1" applyBorder="1" applyAlignment="1">
      <alignment horizontal="center" vertical="center"/>
    </xf>
    <xf numFmtId="9" fontId="9" fillId="0" borderId="7" xfId="2" applyFont="1" applyFill="1" applyBorder="1" applyAlignment="1">
      <alignment horizontal="center" vertical="center"/>
    </xf>
    <xf numFmtId="185" fontId="9" fillId="0" borderId="5" xfId="0" applyNumberFormat="1" applyFont="1" applyBorder="1" applyAlignment="1">
      <alignment horizontal="center" vertical="center"/>
    </xf>
    <xf numFmtId="9" fontId="9" fillId="2" borderId="7" xfId="2" applyFont="1" applyFill="1" applyBorder="1" applyAlignment="1">
      <alignment horizontal="center" vertical="center"/>
    </xf>
    <xf numFmtId="9" fontId="9" fillId="2" borderId="37" xfId="2" applyFont="1" applyFill="1" applyBorder="1" applyAlignment="1">
      <alignment horizontal="center" vertical="center"/>
    </xf>
    <xf numFmtId="184" fontId="9" fillId="0" borderId="7" xfId="2" applyNumberFormat="1" applyFont="1" applyFill="1" applyBorder="1" applyAlignment="1">
      <alignment horizontal="center" vertical="center"/>
    </xf>
    <xf numFmtId="9" fontId="9" fillId="2" borderId="0" xfId="0" applyNumberFormat="1" applyFont="1" applyFill="1"/>
    <xf numFmtId="9" fontId="9" fillId="0" borderId="21" xfId="2" applyFont="1" applyFill="1" applyBorder="1" applyAlignment="1">
      <alignment horizontal="center" vertical="center"/>
    </xf>
    <xf numFmtId="9" fontId="9" fillId="2" borderId="32" xfId="2" applyFont="1" applyFill="1" applyBorder="1" applyAlignment="1">
      <alignment horizontal="center" vertical="center"/>
    </xf>
    <xf numFmtId="178" fontId="10" fillId="2" borderId="0" xfId="0" applyNumberFormat="1" applyFont="1" applyFill="1"/>
    <xf numFmtId="178" fontId="9" fillId="2" borderId="0" xfId="0" applyNumberFormat="1" applyFont="1" applyFill="1"/>
    <xf numFmtId="10" fontId="9" fillId="0" borderId="5" xfId="1" applyNumberFormat="1" applyFont="1" applyFill="1" applyBorder="1" applyAlignment="1">
      <alignment horizontal="center" vertical="center"/>
    </xf>
    <xf numFmtId="9" fontId="9" fillId="0" borderId="6" xfId="1" applyNumberFormat="1" applyFont="1" applyFill="1" applyBorder="1" applyAlignment="1">
      <alignment horizontal="center" vertical="center"/>
    </xf>
    <xf numFmtId="3" fontId="6" fillId="8" borderId="5" xfId="0" applyNumberFormat="1" applyFont="1" applyFill="1" applyBorder="1" applyAlignment="1">
      <alignment horizontal="center" vertical="center"/>
    </xf>
    <xf numFmtId="178" fontId="6" fillId="8" borderId="5" xfId="0" applyNumberFormat="1" applyFont="1" applyFill="1" applyBorder="1" applyAlignment="1">
      <alignment horizontal="center" vertical="center"/>
    </xf>
    <xf numFmtId="10" fontId="9" fillId="8" borderId="5" xfId="2" applyNumberFormat="1" applyFont="1" applyFill="1" applyBorder="1" applyAlignment="1">
      <alignment horizontal="center" vertical="center"/>
    </xf>
    <xf numFmtId="3" fontId="9" fillId="8" borderId="5" xfId="1" applyNumberFormat="1" applyFont="1" applyFill="1" applyBorder="1" applyAlignment="1">
      <alignment horizontal="center" vertical="center"/>
    </xf>
    <xf numFmtId="3" fontId="6" fillId="8" borderId="6" xfId="0" applyNumberFormat="1" applyFont="1" applyFill="1" applyBorder="1" applyAlignment="1">
      <alignment horizontal="center" vertical="center"/>
    </xf>
    <xf numFmtId="3" fontId="9" fillId="8" borderId="7" xfId="0" applyNumberFormat="1" applyFont="1" applyFill="1" applyBorder="1" applyAlignment="1">
      <alignment horizontal="center" vertical="center"/>
    </xf>
    <xf numFmtId="178" fontId="9" fillId="8" borderId="7" xfId="0" applyNumberFormat="1" applyFont="1" applyFill="1" applyBorder="1" applyAlignment="1">
      <alignment horizontal="center" vertical="center"/>
    </xf>
    <xf numFmtId="10" fontId="9" fillId="8" borderId="7" xfId="2" applyNumberFormat="1" applyFont="1" applyFill="1" applyBorder="1" applyAlignment="1">
      <alignment horizontal="center" vertical="center"/>
    </xf>
    <xf numFmtId="3" fontId="9" fillId="8" borderId="7" xfId="1" applyNumberFormat="1" applyFont="1" applyFill="1" applyBorder="1" applyAlignment="1">
      <alignment horizontal="center" vertical="center"/>
    </xf>
    <xf numFmtId="3" fontId="9" fillId="8" borderId="8" xfId="0" applyNumberFormat="1" applyFont="1" applyFill="1" applyBorder="1" applyAlignment="1">
      <alignment horizontal="center" vertical="center"/>
    </xf>
    <xf numFmtId="184" fontId="8" fillId="3" borderId="5" xfId="1" applyNumberFormat="1" applyFont="1" applyFill="1" applyBorder="1" applyAlignment="1">
      <alignment horizontal="center" vertical="center"/>
    </xf>
    <xf numFmtId="9" fontId="9" fillId="0" borderId="5" xfId="1" applyNumberFormat="1" applyFont="1" applyFill="1" applyBorder="1" applyAlignment="1">
      <alignment horizontal="center" vertical="center"/>
    </xf>
    <xf numFmtId="178" fontId="9" fillId="0" borderId="46" xfId="0" applyNumberFormat="1" applyFont="1" applyBorder="1" applyAlignment="1">
      <alignment horizontal="center" vertical="center" shrinkToFit="1"/>
    </xf>
    <xf numFmtId="10" fontId="9" fillId="2" borderId="21" xfId="2" applyNumberFormat="1" applyFont="1" applyFill="1" applyBorder="1" applyAlignment="1">
      <alignment horizontal="center" vertical="center"/>
    </xf>
    <xf numFmtId="3" fontId="9" fillId="2" borderId="21" xfId="1" applyNumberFormat="1" applyFont="1" applyFill="1" applyBorder="1" applyAlignment="1">
      <alignment horizontal="center" vertical="center"/>
    </xf>
    <xf numFmtId="184" fontId="9" fillId="2" borderId="21" xfId="2" applyNumberFormat="1" applyFont="1" applyFill="1" applyBorder="1" applyAlignment="1">
      <alignment horizontal="center" vertical="center"/>
    </xf>
    <xf numFmtId="9" fontId="9" fillId="2" borderId="47" xfId="2" applyFont="1" applyFill="1" applyBorder="1" applyAlignment="1">
      <alignment horizontal="center" vertical="center"/>
    </xf>
    <xf numFmtId="9" fontId="8" fillId="3" borderId="6" xfId="1" applyNumberFormat="1" applyFont="1" applyFill="1" applyBorder="1" applyAlignment="1">
      <alignment horizontal="center" vertical="center"/>
    </xf>
    <xf numFmtId="9" fontId="9" fillId="2" borderId="6" xfId="2" applyFont="1" applyFill="1" applyBorder="1" applyAlignment="1">
      <alignment horizontal="center" vertical="center"/>
    </xf>
    <xf numFmtId="9" fontId="9" fillId="2" borderId="8" xfId="2" applyFont="1" applyFill="1" applyBorder="1" applyAlignment="1">
      <alignment horizontal="center" vertical="center"/>
    </xf>
    <xf numFmtId="185" fontId="9" fillId="0" borderId="5" xfId="1" applyNumberFormat="1" applyFont="1" applyFill="1" applyBorder="1" applyAlignment="1">
      <alignment horizontal="center" vertical="center"/>
    </xf>
    <xf numFmtId="185" fontId="9" fillId="0" borderId="7" xfId="1" applyNumberFormat="1" applyFont="1" applyFill="1" applyBorder="1" applyAlignment="1">
      <alignment horizontal="center" vertical="center"/>
    </xf>
    <xf numFmtId="177" fontId="9" fillId="2" borderId="7" xfId="1" applyNumberFormat="1" applyFont="1" applyFill="1" applyBorder="1" applyAlignment="1">
      <alignment horizontal="center" vertical="center"/>
    </xf>
    <xf numFmtId="9" fontId="9" fillId="2" borderId="8" xfId="1" applyNumberFormat="1" applyFont="1" applyFill="1" applyBorder="1" applyAlignment="1">
      <alignment horizontal="center" vertical="center"/>
    </xf>
    <xf numFmtId="0" fontId="1" fillId="0" borderId="39" xfId="4" applyFont="1" applyBorder="1" applyAlignment="1">
      <alignment vertical="center" wrapText="1"/>
    </xf>
    <xf numFmtId="0" fontId="1" fillId="0" borderId="39" xfId="4" applyFont="1" applyBorder="1">
      <alignment vertical="center"/>
    </xf>
    <xf numFmtId="3" fontId="6" fillId="0" borderId="21" xfId="0" applyNumberFormat="1" applyFont="1" applyBorder="1" applyAlignment="1">
      <alignment horizontal="center" vertical="center"/>
    </xf>
    <xf numFmtId="178" fontId="6" fillId="0" borderId="21" xfId="0" applyNumberFormat="1" applyFont="1" applyBorder="1" applyAlignment="1">
      <alignment horizontal="center" vertical="center"/>
    </xf>
    <xf numFmtId="3" fontId="6" fillId="2" borderId="21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top"/>
    </xf>
    <xf numFmtId="0" fontId="33" fillId="0" borderId="0" xfId="0" applyFont="1"/>
    <xf numFmtId="0" fontId="34" fillId="0" borderId="0" xfId="0" applyFont="1"/>
    <xf numFmtId="0" fontId="35" fillId="0" borderId="0" xfId="0" applyFont="1"/>
    <xf numFmtId="0" fontId="5" fillId="5" borderId="25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37" fillId="0" borderId="48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7" fillId="0" borderId="20" xfId="0" applyFont="1" applyBorder="1" applyAlignment="1">
      <alignment vertical="center"/>
    </xf>
    <xf numFmtId="178" fontId="9" fillId="0" borderId="4" xfId="0" applyNumberFormat="1" applyFont="1" applyBorder="1" applyAlignment="1">
      <alignment horizontal="center" vertical="center" wrapText="1" shrinkToFit="1"/>
    </xf>
    <xf numFmtId="0" fontId="7" fillId="2" borderId="0" xfId="0" applyFont="1" applyFill="1" applyAlignment="1">
      <alignment vertical="top" wrapText="1"/>
    </xf>
    <xf numFmtId="178" fontId="9" fillId="0" borderId="46" xfId="0" applyNumberFormat="1" applyFont="1" applyBorder="1" applyAlignment="1">
      <alignment horizontal="center" vertical="center" wrapText="1" shrinkToFit="1"/>
    </xf>
    <xf numFmtId="0" fontId="7" fillId="2" borderId="13" xfId="0" applyFont="1" applyFill="1" applyBorder="1" applyAlignment="1">
      <alignment vertical="top"/>
    </xf>
    <xf numFmtId="0" fontId="7" fillId="2" borderId="14" xfId="0" applyFont="1" applyFill="1" applyBorder="1" applyAlignment="1">
      <alignment vertical="top"/>
    </xf>
    <xf numFmtId="0" fontId="10" fillId="2" borderId="15" xfId="0" applyFont="1" applyFill="1" applyBorder="1"/>
    <xf numFmtId="0" fontId="10" fillId="2" borderId="16" xfId="0" applyFont="1" applyFill="1" applyBorder="1"/>
    <xf numFmtId="178" fontId="10" fillId="2" borderId="16" xfId="0" applyNumberFormat="1" applyFont="1" applyFill="1" applyBorder="1"/>
    <xf numFmtId="0" fontId="10" fillId="2" borderId="17" xfId="0" applyFont="1" applyFill="1" applyBorder="1"/>
    <xf numFmtId="0" fontId="7" fillId="2" borderId="15" xfId="0" applyFont="1" applyFill="1" applyBorder="1" applyAlignment="1">
      <alignment vertical="top" wrapText="1"/>
    </xf>
    <xf numFmtId="0" fontId="7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41" fontId="9" fillId="0" borderId="5" xfId="1" applyFont="1" applyBorder="1" applyAlignment="1">
      <alignment horizontal="center" vertical="center"/>
    </xf>
    <xf numFmtId="41" fontId="9" fillId="0" borderId="7" xfId="1" applyFont="1" applyBorder="1" applyAlignment="1">
      <alignment horizontal="center" vertical="center"/>
    </xf>
    <xf numFmtId="0" fontId="29" fillId="6" borderId="0" xfId="0" applyFont="1" applyFill="1" applyAlignment="1">
      <alignment horizontal="center" vertical="center"/>
    </xf>
    <xf numFmtId="176" fontId="9" fillId="0" borderId="26" xfId="0" applyNumberFormat="1" applyFont="1" applyBorder="1" applyAlignment="1">
      <alignment horizontal="center" vertical="center"/>
    </xf>
    <xf numFmtId="176" fontId="9" fillId="0" borderId="19" xfId="0" applyNumberFormat="1" applyFont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176" fontId="9" fillId="0" borderId="27" xfId="0" applyNumberFormat="1" applyFont="1" applyBorder="1" applyAlignment="1">
      <alignment horizontal="center" vertical="center"/>
    </xf>
    <xf numFmtId="176" fontId="9" fillId="0" borderId="24" xfId="0" applyNumberFormat="1" applyFont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7" fillId="2" borderId="14" xfId="0" applyFont="1" applyFill="1" applyBorder="1" applyAlignment="1">
      <alignment horizontal="center" vertical="top" wrapText="1"/>
    </xf>
    <xf numFmtId="0" fontId="8" fillId="3" borderId="26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176" fontId="17" fillId="0" borderId="11" xfId="0" applyNumberFormat="1" applyFont="1" applyBorder="1" applyAlignment="1">
      <alignment horizontal="center" vertical="center"/>
    </xf>
    <xf numFmtId="176" fontId="17" fillId="0" borderId="12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center" vertical="center"/>
    </xf>
    <xf numFmtId="176" fontId="17" fillId="0" borderId="14" xfId="0" applyNumberFormat="1" applyFont="1" applyBorder="1" applyAlignment="1">
      <alignment horizontal="center" vertical="center"/>
    </xf>
    <xf numFmtId="176" fontId="17" fillId="0" borderId="16" xfId="0" applyNumberFormat="1" applyFont="1" applyBorder="1" applyAlignment="1">
      <alignment horizontal="center" vertical="center"/>
    </xf>
    <xf numFmtId="176" fontId="17" fillId="0" borderId="17" xfId="0" applyNumberFormat="1" applyFont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179" fontId="9" fillId="0" borderId="33" xfId="0" applyNumberFormat="1" applyFont="1" applyBorder="1" applyAlignment="1">
      <alignment horizontal="center" vertical="center"/>
    </xf>
    <xf numFmtId="179" fontId="9" fillId="0" borderId="34" xfId="0" applyNumberFormat="1" applyFont="1" applyBorder="1" applyAlignment="1">
      <alignment horizontal="center" vertical="center"/>
    </xf>
    <xf numFmtId="179" fontId="9" fillId="0" borderId="31" xfId="0" applyNumberFormat="1" applyFont="1" applyBorder="1" applyAlignment="1">
      <alignment horizontal="center" vertical="center"/>
    </xf>
    <xf numFmtId="179" fontId="9" fillId="0" borderId="19" xfId="0" applyNumberFormat="1" applyFont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29" fillId="6" borderId="16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14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vertical="center" wrapText="1"/>
    </xf>
    <xf numFmtId="0" fontId="7" fillId="2" borderId="17" xfId="0" applyFont="1" applyFill="1" applyBorder="1" applyAlignment="1">
      <alignment vertical="center" wrapText="1"/>
    </xf>
    <xf numFmtId="179" fontId="9" fillId="0" borderId="27" xfId="0" applyNumberFormat="1" applyFont="1" applyBorder="1" applyAlignment="1">
      <alignment horizontal="center" vertical="center"/>
    </xf>
    <xf numFmtId="179" fontId="9" fillId="0" borderId="24" xfId="0" applyNumberFormat="1" applyFont="1" applyBorder="1" applyAlignment="1">
      <alignment horizontal="center" vertical="center"/>
    </xf>
    <xf numFmtId="179" fontId="9" fillId="0" borderId="26" xfId="0" applyNumberFormat="1" applyFont="1" applyBorder="1" applyAlignment="1">
      <alignment horizontal="center" vertical="center"/>
    </xf>
    <xf numFmtId="0" fontId="28" fillId="3" borderId="19" xfId="0" applyFont="1" applyFill="1" applyBorder="1" applyAlignment="1">
      <alignment horizontal="center" vertical="center"/>
    </xf>
  </cellXfs>
  <cellStyles count="11">
    <cellStyle name="백분율" xfId="2" builtinId="5"/>
    <cellStyle name="백분율 2" xfId="9"/>
    <cellStyle name="쉼표 [0]" xfId="1" builtinId="6"/>
    <cellStyle name="쉼표 [0] 2" xfId="8"/>
    <cellStyle name="표준" xfId="0" builtinId="0"/>
    <cellStyle name="표준 2" xfId="3"/>
    <cellStyle name="표준 3" xfId="4"/>
    <cellStyle name="표준 3 2" xfId="10"/>
    <cellStyle name="표준 4" xfId="7"/>
    <cellStyle name="표준 5" xfId="5"/>
    <cellStyle name="표준 6" xfId="6"/>
  </cellStyles>
  <dxfs count="10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6</xdr:row>
      <xdr:rowOff>9524</xdr:rowOff>
    </xdr:from>
    <xdr:to>
      <xdr:col>24</xdr:col>
      <xdr:colOff>352425</xdr:colOff>
      <xdr:row>15</xdr:row>
      <xdr:rowOff>123826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8667750" y="876299"/>
          <a:ext cx="8515350" cy="200025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[ 04/28 ~ 05/04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총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7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일간의 데이터입니다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.]</a:t>
          </a:r>
        </a:p>
        <a:p>
          <a:endParaRPr lang="en-US" altLang="ko-KR" sz="1000" b="1" baseline="0">
            <a:latin typeface="맑은 고딕" panose="020B0503020000020004" pitchFamily="50" charset="-127"/>
            <a:ea typeface="+mn-ea"/>
          </a:endParaRPr>
        </a:p>
        <a:p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*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전주대비 유입량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(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클릭수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)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감소로 인해 광고비 소진액이 감소한 반면 전환율 증가하여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ROAS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개선되었음</a:t>
          </a:r>
          <a:endParaRPr lang="en-US" altLang="ko-KR" sz="1000" b="1" baseline="0">
            <a:latin typeface="맑은 고딕" panose="020B0503020000020004" pitchFamily="50" charset="-127"/>
            <a:ea typeface="+mn-ea"/>
          </a:endParaRPr>
        </a:p>
        <a:p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*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파워링크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2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주 연속 전환율이 증가하고 있으며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,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메인키워드인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'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산다화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'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통해 가장 많은 매출이 발생되고 있음</a:t>
          </a:r>
          <a:endParaRPr lang="en-US" altLang="ko-KR" sz="1000" b="1" baseline="0">
            <a:latin typeface="맑은 고딕" panose="020B0503020000020004" pitchFamily="50" charset="-127"/>
            <a:ea typeface="+mn-ea"/>
          </a:endParaRPr>
        </a:p>
        <a:p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  - 4/28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주차의 경우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'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순한클렌징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'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키워드를 통해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1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건 유입되었고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19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건 전환 발생하였음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(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다량 구매 예상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)</a:t>
          </a:r>
        </a:p>
        <a:p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*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마스크 의무 착용 해제 이후 메이크업 제품 수요 증가에 따른 클렌징 관련 키워드 검색량 증</a:t>
          </a:r>
          <a:endParaRPr lang="en-US" altLang="ko-KR" sz="1000" b="1" baseline="0">
            <a:latin typeface="맑은 고딕" panose="020B0503020000020004" pitchFamily="50" charset="-127"/>
            <a:ea typeface="+mn-ea"/>
          </a:endParaRPr>
        </a:p>
        <a:p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 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→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'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순한클렌징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,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순한클렌징오일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,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클렌징오일 대용량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,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아이리무버 추천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'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등 다양한 클렌징 키워드를 통해 유입이 증가하고 있음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.</a:t>
          </a:r>
        </a:p>
        <a:p>
          <a:endParaRPr lang="en-US" altLang="ko-KR" sz="1000" b="1" baseline="0">
            <a:latin typeface="맑은 고딕" panose="020B0503020000020004" pitchFamily="50" charset="-127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209550</xdr:colOff>
      <xdr:row>17</xdr:row>
      <xdr:rowOff>161925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9896475" y="324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  <xdr:twoCellAnchor>
    <xdr:from>
      <xdr:col>9</xdr:col>
      <xdr:colOff>28574</xdr:colOff>
      <xdr:row>6</xdr:row>
      <xdr:rowOff>66675</xdr:rowOff>
    </xdr:from>
    <xdr:to>
      <xdr:col>15</xdr:col>
      <xdr:colOff>581024</xdr:colOff>
      <xdr:row>11</xdr:row>
      <xdr:rowOff>123825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7439024" y="933450"/>
          <a:ext cx="6677025" cy="1019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800">
              <a:latin typeface="+mn-ea"/>
              <a:ea typeface="+mn-ea"/>
            </a:rPr>
            <a:t>* </a:t>
          </a:r>
          <a:r>
            <a:rPr lang="en-US" altLang="ko-KR" sz="800">
              <a:latin typeface="+mn-ea"/>
              <a:ea typeface="+mn-ea"/>
            </a:rPr>
            <a:t>3</a:t>
          </a:r>
          <a:r>
            <a:rPr lang="ko-KR" altLang="en-US" sz="800">
              <a:latin typeface="+mn-ea"/>
              <a:ea typeface="+mn-ea"/>
            </a:rPr>
            <a:t>월 </a:t>
          </a:r>
          <a:r>
            <a:rPr lang="en-US" altLang="ko-KR" sz="800">
              <a:latin typeface="+mn-ea"/>
              <a:ea typeface="+mn-ea"/>
            </a:rPr>
            <a:t>23</a:t>
          </a:r>
          <a:r>
            <a:rPr lang="ko-KR" altLang="en-US" sz="800">
              <a:latin typeface="+mn-ea"/>
              <a:ea typeface="+mn-ea"/>
            </a:rPr>
            <a:t>일로 광고 종료 되었습니다</a:t>
          </a:r>
          <a:r>
            <a:rPr lang="en-US" altLang="ko-KR" sz="800">
              <a:latin typeface="+mn-ea"/>
              <a:ea typeface="+mn-ea"/>
            </a:rPr>
            <a:t>. </a:t>
          </a:r>
        </a:p>
        <a:p>
          <a:r>
            <a:rPr lang="ko-KR" altLang="ko-KR" sz="8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*</a:t>
          </a:r>
          <a:r>
            <a:rPr lang="en-US" altLang="ko-KR" sz="800">
              <a:latin typeface="+mn-ea"/>
              <a:ea typeface="+mn-ea"/>
            </a:rPr>
            <a:t> 3</a:t>
          </a:r>
          <a:r>
            <a:rPr lang="ko-KR" altLang="en-US" sz="800">
              <a:latin typeface="+mn-ea"/>
              <a:ea typeface="+mn-ea"/>
            </a:rPr>
            <a:t>일 진행으로 전주 대비 노출과 클릭 감소되었고</a:t>
          </a:r>
          <a:r>
            <a:rPr lang="en-US" altLang="ko-KR" sz="800">
              <a:latin typeface="+mn-ea"/>
              <a:ea typeface="+mn-ea"/>
            </a:rPr>
            <a:t>, </a:t>
          </a:r>
          <a:r>
            <a:rPr lang="ko-KR" altLang="en-US" sz="800">
              <a:latin typeface="+mn-ea"/>
              <a:ea typeface="+mn-ea"/>
            </a:rPr>
            <a:t>반응율도 소폭 감소 감소 했습니다</a:t>
          </a:r>
          <a:r>
            <a:rPr lang="en-US" altLang="ko-KR" sz="800">
              <a:latin typeface="+mn-ea"/>
              <a:ea typeface="+mn-ea"/>
            </a:rPr>
            <a:t>. </a:t>
          </a:r>
          <a:endParaRPr lang="en-US" altLang="ko-KR" sz="800" baseline="0">
            <a:latin typeface="+mn-ea"/>
            <a:ea typeface="+mn-ea"/>
          </a:endParaRPr>
        </a:p>
        <a:p>
          <a:r>
            <a:rPr lang="en-US" altLang="ko-KR" sz="800" baseline="0">
              <a:latin typeface="+mn-ea"/>
              <a:ea typeface="+mn-ea"/>
            </a:rPr>
            <a:t>* </a:t>
          </a:r>
          <a:r>
            <a:rPr lang="ko-KR" altLang="en-US" sz="800" baseline="0">
              <a:latin typeface="+mn-ea"/>
              <a:ea typeface="+mn-ea"/>
            </a:rPr>
            <a:t>앰플 검색어를 통한 유입이 소폭 증가하였으며</a:t>
          </a:r>
          <a:r>
            <a:rPr lang="en-US" altLang="ko-KR" sz="800" baseline="0">
              <a:latin typeface="+mn-ea"/>
              <a:ea typeface="+mn-ea"/>
            </a:rPr>
            <a:t>, </a:t>
          </a:r>
          <a:r>
            <a:rPr lang="ko-KR" altLang="en-US" sz="800" baseline="0">
              <a:latin typeface="+mn-ea"/>
              <a:ea typeface="+mn-ea"/>
            </a:rPr>
            <a:t>비타민</a:t>
          </a:r>
          <a:r>
            <a:rPr lang="en-US" altLang="ko-KR" sz="800" baseline="0">
              <a:latin typeface="+mn-ea"/>
              <a:ea typeface="+mn-ea"/>
            </a:rPr>
            <a:t>C </a:t>
          </a:r>
          <a:r>
            <a:rPr lang="ko-KR" altLang="en-US" sz="800" baseline="0">
              <a:latin typeface="+mn-ea"/>
              <a:ea typeface="+mn-ea"/>
            </a:rPr>
            <a:t>를 통한 노출이 가장 많았습니다</a:t>
          </a:r>
          <a:r>
            <a:rPr lang="en-US" altLang="ko-KR" sz="800" baseline="0">
              <a:latin typeface="+mn-ea"/>
              <a:ea typeface="+mn-ea"/>
            </a:rPr>
            <a:t>. </a:t>
          </a:r>
        </a:p>
        <a:p>
          <a:r>
            <a:rPr lang="en-US" altLang="ko-KR" sz="800" baseline="0">
              <a:latin typeface="+mn-ea"/>
              <a:ea typeface="+mn-ea"/>
            </a:rPr>
            <a:t>* </a:t>
          </a:r>
          <a:r>
            <a:rPr lang="ko-KR" altLang="en-US" sz="800" baseline="0">
              <a:latin typeface="+mn-ea"/>
              <a:ea typeface="+mn-ea"/>
            </a:rPr>
            <a:t>멀티밤 관련 검색어를 통한 유입이 꾸준히 많았습니다</a:t>
          </a:r>
          <a:r>
            <a:rPr lang="en-US" altLang="ko-KR" sz="800" baseline="0">
              <a:latin typeface="+mn-ea"/>
              <a:ea typeface="+mn-ea"/>
            </a:rPr>
            <a:t>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81493</xdr:colOff>
      <xdr:row>6</xdr:row>
      <xdr:rowOff>24342</xdr:rowOff>
    </xdr:from>
    <xdr:to>
      <xdr:col>22</xdr:col>
      <xdr:colOff>561975</xdr:colOff>
      <xdr:row>12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8701618" y="891117"/>
          <a:ext cx="7357532" cy="13282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[04/28 ~ 05/04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총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7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일간의 데이터입니다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.]</a:t>
          </a:r>
        </a:p>
        <a:p>
          <a:endParaRPr lang="en-US" altLang="ko-KR" sz="1000" b="1" baseline="0">
            <a:latin typeface="맑은 고딕" panose="020B0503020000020004" pitchFamily="50" charset="-127"/>
            <a:ea typeface="+mn-ea"/>
          </a:endParaRPr>
        </a:p>
        <a:p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*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전주와 유사한 매출 추이를 보이고 있으나 유입량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(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클릭수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)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감소로 인한 광고비 소진액 감소</a:t>
          </a:r>
          <a:endParaRPr lang="en-US" altLang="ko-KR" sz="1000" b="1" baseline="0">
            <a:latin typeface="맑은 고딕" panose="020B0503020000020004" pitchFamily="50" charset="-127"/>
            <a:ea typeface="+mn-ea"/>
          </a:endParaRPr>
        </a:p>
        <a:p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→ 메인키워드인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'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아토피바디워시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'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 상단 노출은 유지하고 있으나 유입이 감소하여 소재 변경 예정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(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이미지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,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추가 문구 등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)</a:t>
          </a:r>
        </a:p>
        <a:p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*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계절상의 이유로 바디트러블 관련 키워드를 통한 유입량이 증가할 것으로 예상되어 </a:t>
          </a:r>
          <a:r>
            <a:rPr lang="en-US" altLang="ko-KR" sz="1000" b="1" baseline="0">
              <a:latin typeface="맑은 고딕" panose="020B0503020000020004" pitchFamily="50" charset="-127"/>
              <a:ea typeface="+mn-ea"/>
            </a:rPr>
            <a:t>CPC </a:t>
          </a:r>
          <a:r>
            <a:rPr lang="ko-KR" altLang="en-US" sz="1000" b="1" baseline="0">
              <a:latin typeface="맑은 고딕" panose="020B0503020000020004" pitchFamily="50" charset="-127"/>
              <a:ea typeface="+mn-ea"/>
            </a:rPr>
            <a:t>단가 소폭 상향 조정하여 운영 예정</a:t>
          </a:r>
          <a:endParaRPr lang="en-US" altLang="ko-KR" sz="1000" b="1" baseline="0">
            <a:latin typeface="맑은 고딕" panose="020B0503020000020004" pitchFamily="50" charset="-127"/>
            <a:ea typeface="+mn-ea"/>
          </a:endParaRPr>
        </a:p>
        <a:p>
          <a:endParaRPr lang="en-US" altLang="ko-KR" sz="1000" b="1" baseline="0">
            <a:latin typeface="맑은 고딕" panose="020B0503020000020004" pitchFamily="50" charset="-127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98EB61B\channel_shceduler_1005_&#51452;&#44036;&#54200;&#4945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&#50528;&#46300;&#53944;&#46972;&#51060;&#48652;\Documents\&#45348;&#51060;&#53944;&#50728;%20&#48155;&#51008;%20&#54028;&#51068;\2019.02._&#50500;&#51060;&#48372;&#4982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apture1\AppData\Roaming\Microsoft\Excel\Users\&#48149;&#51221;&#50980;\Documents\nasmedia%20messenger%20&#48155;&#51008;%20&#54028;&#51068;\Documents%20and%20Settings\&#44608;&#50500;&#50689;\My%20Documents\&#45348;&#51060;&#53944;&#50728;%20&#48155;&#51008;%20&#54028;&#51068;\channel_shceduler_1005_&#51452;&#44036;&#54200;&#4945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채널"/>
      <sheetName val="소재"/>
      <sheetName val="비율확인"/>
      <sheetName val="Campaign Booking"/>
      <sheetName val="1.온게임넷"/>
      <sheetName val="2.바둑TV"/>
      <sheetName val="3.SKY바둑"/>
      <sheetName val="4.FSTV"/>
      <sheetName val="5.투니버스"/>
      <sheetName val="6.애니맥스"/>
      <sheetName val="7.스페이스툰"/>
      <sheetName val="8.대교플러스"/>
      <sheetName val="9.엠플렉스"/>
      <sheetName val="10.QOOK+"/>
      <sheetName val="11.토마토TV"/>
      <sheetName val="12.한방건강TV"/>
      <sheetName val="13.푸드TV"/>
      <sheetName val="14.C3TV"/>
      <sheetName val="15.채널S"/>
      <sheetName val="16.브레인TV"/>
      <sheetName val="17.텔레노벨라"/>
      <sheetName val="18.히어로TV"/>
      <sheetName val="일편성표만들기"/>
      <sheetName val="편성 파일"/>
      <sheetName val="편성파일_CSV"/>
      <sheetName val="Sheet1"/>
      <sheetName val="Sheet2"/>
      <sheetName val="전체단가표"/>
      <sheetName val="엔미즈_코리아"/>
    </sheetNames>
    <sheetDataSet>
      <sheetData sheetId="0" refreshError="1">
        <row r="3">
          <cell r="C3" t="str">
            <v>투니버스</v>
          </cell>
        </row>
        <row r="4">
          <cell r="C4" t="str">
            <v>온게임넷</v>
          </cell>
        </row>
        <row r="5">
          <cell r="C5" t="str">
            <v>애니맥스</v>
          </cell>
        </row>
        <row r="6">
          <cell r="C6" t="str">
            <v>Mplex</v>
          </cell>
        </row>
        <row r="7">
          <cell r="C7" t="str">
            <v>바둑TV</v>
          </cell>
        </row>
        <row r="8">
          <cell r="C8" t="str">
            <v>QOOK TV</v>
          </cell>
        </row>
        <row r="9">
          <cell r="C9" t="str">
            <v>YTN</v>
          </cell>
        </row>
        <row r="10">
          <cell r="C10" t="str">
            <v>푸드TV</v>
          </cell>
        </row>
        <row r="11">
          <cell r="C11" t="str">
            <v>SKY바둑</v>
          </cell>
        </row>
        <row r="12">
          <cell r="C12" t="str">
            <v>FSTV</v>
          </cell>
        </row>
        <row r="13">
          <cell r="C13" t="str">
            <v>히어로TV</v>
          </cell>
        </row>
        <row r="14">
          <cell r="C14" t="str">
            <v>텔레노벨라</v>
          </cell>
        </row>
        <row r="15">
          <cell r="C15" t="str">
            <v>토마토TV</v>
          </cell>
        </row>
        <row r="16">
          <cell r="C16" t="str">
            <v>C3TV </v>
          </cell>
        </row>
        <row r="17">
          <cell r="C17" t="str">
            <v>채널S</v>
          </cell>
        </row>
        <row r="18">
          <cell r="C18" t="str">
            <v>스페이스툰</v>
          </cell>
        </row>
        <row r="19">
          <cell r="C19" t="str">
            <v>대교플러스</v>
          </cell>
        </row>
        <row r="20">
          <cell r="C20" t="str">
            <v>한방건강</v>
          </cell>
        </row>
        <row r="21">
          <cell r="C21" t="str">
            <v>브레인TV 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종합"/>
      <sheetName val="종합_L"/>
      <sheetName val="일자별상세"/>
      <sheetName val="광고영역별상세"/>
      <sheetName val="상위키워드상세"/>
      <sheetName val="이슈키워드상세"/>
      <sheetName val="파워링크광고문안상세"/>
      <sheetName val="시간대별상세"/>
      <sheetName val="광고단위별상세"/>
      <sheetName val="네이버 키워드상세 (1)"/>
      <sheetName val="네이버 키워드상세 (2)"/>
      <sheetName val="네이버 키워드효과필터"/>
      <sheetName val="네이버 키워드효과필터 (1)"/>
      <sheetName val="네이버 키워드효과필터 (2)"/>
      <sheetName val="그래프시트"/>
    </sheetNames>
    <sheetDataSet>
      <sheetData sheetId="0"/>
      <sheetData sheetId="1">
        <row r="15">
          <cell r="D15" t="str">
            <v>18년 11월</v>
          </cell>
        </row>
      </sheetData>
      <sheetData sheetId="2"/>
      <sheetData sheetId="3">
        <row r="16">
          <cell r="F16" t="str">
            <v>노출키워드수</v>
          </cell>
        </row>
      </sheetData>
      <sheetData sheetId="4">
        <row r="9">
          <cell r="H9" t="str">
            <v>노출수</v>
          </cell>
        </row>
      </sheetData>
      <sheetData sheetId="5">
        <row r="20">
          <cell r="P20" t="str">
            <v>총비용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B4" t="str">
            <v>디바이스</v>
          </cell>
          <cell r="C4" t="str">
            <v>노출수</v>
          </cell>
          <cell r="D4" t="str">
            <v>클릭수</v>
          </cell>
          <cell r="E4" t="str">
            <v>총비용</v>
          </cell>
          <cell r="F4" t="str">
            <v>전환수</v>
          </cell>
          <cell r="G4" t="str">
            <v>전환매출액</v>
          </cell>
        </row>
        <row r="5">
          <cell r="B5" t="str">
            <v>PC</v>
          </cell>
          <cell r="C5">
            <v>4062343</v>
          </cell>
          <cell r="D5">
            <v>7579</v>
          </cell>
          <cell r="E5">
            <v>2835712</v>
          </cell>
          <cell r="F5">
            <v>100</v>
          </cell>
          <cell r="G5">
            <v>7043950</v>
          </cell>
        </row>
        <row r="6">
          <cell r="B6" t="str">
            <v>MO</v>
          </cell>
          <cell r="C6">
            <v>10824023</v>
          </cell>
          <cell r="D6">
            <v>31241</v>
          </cell>
          <cell r="E6">
            <v>8047732</v>
          </cell>
          <cell r="F6">
            <v>117</v>
          </cell>
          <cell r="G6">
            <v>7234250</v>
          </cell>
        </row>
        <row r="10">
          <cell r="B10" t="str">
            <v>키워드</v>
          </cell>
          <cell r="C10" t="str">
            <v>총비용</v>
          </cell>
          <cell r="E10" t="str">
            <v>키워드</v>
          </cell>
          <cell r="F10" t="str">
            <v>노출수</v>
          </cell>
          <cell r="H10" t="str">
            <v>키워드</v>
          </cell>
          <cell r="I10" t="str">
            <v>클릭수</v>
          </cell>
          <cell r="K10" t="str">
            <v>키워드</v>
          </cell>
          <cell r="L10" t="str">
            <v>전환수</v>
          </cell>
          <cell r="N10" t="str">
            <v>키워드</v>
          </cell>
          <cell r="O10" t="str">
            <v>전환매출액</v>
          </cell>
        </row>
        <row r="11">
          <cell r="B11" t="str">
            <v>반찬</v>
          </cell>
          <cell r="C11">
            <v>907676</v>
          </cell>
          <cell r="E11" t="str">
            <v>음식</v>
          </cell>
          <cell r="F11">
            <v>322299</v>
          </cell>
          <cell r="H11" t="str">
            <v>반찬</v>
          </cell>
          <cell r="I11">
            <v>1689</v>
          </cell>
          <cell r="K11" t="str">
            <v>집반찬연구소</v>
          </cell>
          <cell r="L11">
            <v>27</v>
          </cell>
          <cell r="N11" t="str">
            <v>집반찬연구소</v>
          </cell>
          <cell r="O11">
            <v>1892350</v>
          </cell>
        </row>
        <row r="12">
          <cell r="B12" t="str">
            <v>반찬배달</v>
          </cell>
          <cell r="C12">
            <v>415954</v>
          </cell>
          <cell r="E12" t="str">
            <v>중복</v>
          </cell>
          <cell r="F12">
            <v>318439</v>
          </cell>
          <cell r="H12" t="str">
            <v>집밥</v>
          </cell>
          <cell r="I12">
            <v>920</v>
          </cell>
          <cell r="K12" t="str">
            <v>반찬배달</v>
          </cell>
          <cell r="L12">
            <v>24</v>
          </cell>
          <cell r="N12" t="str">
            <v>반찬배달</v>
          </cell>
          <cell r="O12">
            <v>1346800</v>
          </cell>
        </row>
        <row r="13">
          <cell r="B13" t="str">
            <v>집밥</v>
          </cell>
          <cell r="C13">
            <v>222882</v>
          </cell>
          <cell r="E13" t="str">
            <v>반찬</v>
          </cell>
          <cell r="F13">
            <v>307332</v>
          </cell>
          <cell r="H13" t="str">
            <v>반찬배달</v>
          </cell>
          <cell r="I13">
            <v>833</v>
          </cell>
          <cell r="K13" t="str">
            <v>반찬배달</v>
          </cell>
          <cell r="L13">
            <v>13</v>
          </cell>
          <cell r="N13" t="str">
            <v>반찬배달</v>
          </cell>
          <cell r="O13">
            <v>838900</v>
          </cell>
        </row>
        <row r="14">
          <cell r="B14" t="str">
            <v>반찬</v>
          </cell>
          <cell r="C14">
            <v>215083</v>
          </cell>
          <cell r="E14" t="str">
            <v>부대찌개</v>
          </cell>
          <cell r="F14">
            <v>291545</v>
          </cell>
          <cell r="H14" t="str">
            <v>매일반찬배달</v>
          </cell>
          <cell r="I14">
            <v>466</v>
          </cell>
          <cell r="K14" t="str">
            <v>찬드림</v>
          </cell>
          <cell r="L14">
            <v>7</v>
          </cell>
          <cell r="N14" t="str">
            <v>가정식반찬배달추천</v>
          </cell>
          <cell r="O14">
            <v>685300</v>
          </cell>
        </row>
        <row r="15">
          <cell r="B15" t="str">
            <v>반찬가게</v>
          </cell>
          <cell r="C15">
            <v>212476</v>
          </cell>
          <cell r="E15" t="str">
            <v>집밥</v>
          </cell>
          <cell r="F15">
            <v>239719</v>
          </cell>
          <cell r="H15" t="str">
            <v>반찬</v>
          </cell>
          <cell r="I15">
            <v>418</v>
          </cell>
          <cell r="K15" t="str">
            <v>소고기뭇국</v>
          </cell>
          <cell r="L15">
            <v>6</v>
          </cell>
          <cell r="N15" t="str">
            <v>소고기뭇국</v>
          </cell>
          <cell r="O15">
            <v>421900</v>
          </cell>
        </row>
        <row r="16">
          <cell r="B16" t="str">
            <v>매일반찬배달</v>
          </cell>
          <cell r="C16">
            <v>154121</v>
          </cell>
          <cell r="E16" t="str">
            <v>혼밥</v>
          </cell>
          <cell r="F16">
            <v>191672</v>
          </cell>
          <cell r="H16" t="str">
            <v>가정식반찬배달</v>
          </cell>
          <cell r="I16">
            <v>295</v>
          </cell>
          <cell r="K16" t="str">
            <v>반조리음식배달</v>
          </cell>
          <cell r="L16">
            <v>5</v>
          </cell>
          <cell r="N16" t="str">
            <v>배달반찬</v>
          </cell>
          <cell r="O16">
            <v>392600</v>
          </cell>
        </row>
        <row r="17">
          <cell r="B17" t="str">
            <v>어린이반찬</v>
          </cell>
          <cell r="C17">
            <v>129393</v>
          </cell>
          <cell r="E17" t="str">
            <v>반찬</v>
          </cell>
          <cell r="F17">
            <v>162752</v>
          </cell>
          <cell r="H17" t="str">
            <v>꼬막삶는법</v>
          </cell>
          <cell r="I17">
            <v>283</v>
          </cell>
          <cell r="K17" t="str">
            <v>가정식반찬배달추천</v>
          </cell>
          <cell r="L17">
            <v>5</v>
          </cell>
          <cell r="N17" t="str">
            <v>집밥</v>
          </cell>
          <cell r="O17">
            <v>379500</v>
          </cell>
        </row>
        <row r="18">
          <cell r="B18" t="str">
            <v>반찬배달</v>
          </cell>
          <cell r="C18">
            <v>114191</v>
          </cell>
          <cell r="E18" t="str">
            <v>음식</v>
          </cell>
          <cell r="F18">
            <v>161012</v>
          </cell>
          <cell r="H18" t="str">
            <v>반찬가게</v>
          </cell>
          <cell r="I18">
            <v>278</v>
          </cell>
          <cell r="K18" t="str">
            <v>반찬배달</v>
          </cell>
          <cell r="L18">
            <v>5</v>
          </cell>
          <cell r="N18" t="str">
            <v>강서구반찬배달</v>
          </cell>
          <cell r="O18">
            <v>351000</v>
          </cell>
        </row>
        <row r="19">
          <cell r="B19" t="str">
            <v>반찬쇼핑몰</v>
          </cell>
          <cell r="C19">
            <v>114169</v>
          </cell>
          <cell r="E19" t="str">
            <v>반찬가게</v>
          </cell>
          <cell r="F19">
            <v>154959</v>
          </cell>
          <cell r="H19" t="str">
            <v>꽈리고추찜</v>
          </cell>
          <cell r="I19">
            <v>259</v>
          </cell>
          <cell r="K19" t="str">
            <v>집밥</v>
          </cell>
          <cell r="L19">
            <v>5</v>
          </cell>
          <cell r="N19" t="str">
            <v>반조리음식배달</v>
          </cell>
          <cell r="O19">
            <v>337000</v>
          </cell>
        </row>
        <row r="20">
          <cell r="B20" t="str">
            <v>가정식반찬배달</v>
          </cell>
          <cell r="C20">
            <v>111672</v>
          </cell>
          <cell r="E20" t="str">
            <v>꼬막삶는법</v>
          </cell>
          <cell r="F20">
            <v>139822</v>
          </cell>
          <cell r="H20" t="str">
            <v>반찬배달</v>
          </cell>
          <cell r="I20">
            <v>238</v>
          </cell>
          <cell r="K20" t="str">
            <v>반찬사이트</v>
          </cell>
          <cell r="L20">
            <v>3</v>
          </cell>
          <cell r="N20" t="str">
            <v>반찬배달</v>
          </cell>
          <cell r="O20">
            <v>317200</v>
          </cell>
        </row>
        <row r="21">
          <cell r="B21" t="str">
            <v>기타</v>
          </cell>
          <cell r="C21">
            <v>8285827</v>
          </cell>
          <cell r="E21" t="str">
            <v>기타</v>
          </cell>
          <cell r="F21">
            <v>12596815</v>
          </cell>
          <cell r="H21" t="str">
            <v>기타</v>
          </cell>
          <cell r="I21">
            <v>33141</v>
          </cell>
          <cell r="K21" t="str">
            <v>기타</v>
          </cell>
          <cell r="L21">
            <v>117</v>
          </cell>
          <cell r="N21" t="str">
            <v>기타</v>
          </cell>
          <cell r="O21">
            <v>7315650</v>
          </cell>
        </row>
        <row r="25">
          <cell r="B25" t="str">
            <v>구분</v>
          </cell>
          <cell r="C25" t="str">
            <v>노출수</v>
          </cell>
          <cell r="D25" t="str">
            <v>클릭수</v>
          </cell>
          <cell r="E25" t="str">
            <v>총비용</v>
          </cell>
          <cell r="F25" t="str">
            <v>전환수</v>
          </cell>
          <cell r="G25" t="str">
            <v>전환매출액</v>
          </cell>
          <cell r="I25" t="str">
            <v>기간</v>
          </cell>
          <cell r="J25" t="str">
            <v>노출수</v>
          </cell>
          <cell r="K25" t="str">
            <v>총비용</v>
          </cell>
          <cell r="L25" t="str">
            <v>전환수</v>
          </cell>
          <cell r="M25" t="str">
            <v>전환율</v>
          </cell>
          <cell r="N25" t="str">
            <v>전환매출액</v>
          </cell>
          <cell r="O25" t="str">
            <v>ROAS</v>
          </cell>
        </row>
        <row r="26">
          <cell r="B26" t="str">
            <v>TOP</v>
          </cell>
          <cell r="C26">
            <v>0.15380187481619087</v>
          </cell>
          <cell r="D26">
            <v>0.14629057187017003</v>
          </cell>
          <cell r="E26">
            <v>0.23867601101269048</v>
          </cell>
          <cell r="F26">
            <v>0.46082949308755761</v>
          </cell>
          <cell r="G26">
            <v>0.48763499600790017</v>
          </cell>
          <cell r="I26" t="str">
            <v>18년 11월</v>
          </cell>
          <cell r="J26">
            <v>4997116</v>
          </cell>
          <cell r="K26">
            <v>14122284</v>
          </cell>
          <cell r="L26">
            <v>483</v>
          </cell>
          <cell r="M26">
            <v>1.7399999999999999E-2</v>
          </cell>
          <cell r="N26">
            <v>25632800</v>
          </cell>
          <cell r="O26">
            <v>1.8150999999999999</v>
          </cell>
        </row>
        <row r="27">
          <cell r="B27" t="str">
            <v>기타</v>
          </cell>
          <cell r="C27">
            <v>0.8461981251838091</v>
          </cell>
          <cell r="D27">
            <v>0.85370942812982997</v>
          </cell>
          <cell r="E27">
            <v>0.76132398898730957</v>
          </cell>
          <cell r="F27">
            <v>0.53917050691244239</v>
          </cell>
          <cell r="G27">
            <v>0.51236500399209983</v>
          </cell>
          <cell r="I27" t="str">
            <v>18년 12월</v>
          </cell>
          <cell r="J27">
            <v>5999281</v>
          </cell>
          <cell r="K27">
            <v>12690656</v>
          </cell>
          <cell r="L27">
            <v>380</v>
          </cell>
          <cell r="M27">
            <v>1.4E-2</v>
          </cell>
          <cell r="N27">
            <v>21108700</v>
          </cell>
          <cell r="O27">
            <v>1.6633</v>
          </cell>
        </row>
        <row r="28">
          <cell r="I28" t="str">
            <v>19년 01월</v>
          </cell>
          <cell r="J28">
            <v>32685497</v>
          </cell>
          <cell r="K28">
            <v>15548764</v>
          </cell>
          <cell r="L28">
            <v>297</v>
          </cell>
          <cell r="M28">
            <v>7.0000000000000001E-3</v>
          </cell>
          <cell r="N28">
            <v>20700850</v>
          </cell>
          <cell r="O28">
            <v>1.3313999999999999</v>
          </cell>
        </row>
        <row r="29">
          <cell r="I29" t="str">
            <v>19년 02월</v>
          </cell>
          <cell r="J29">
            <v>14886366</v>
          </cell>
          <cell r="K29">
            <v>10883444</v>
          </cell>
          <cell r="L29">
            <v>217</v>
          </cell>
          <cell r="M29">
            <v>5.5999999999999999E-3</v>
          </cell>
          <cell r="N29">
            <v>14278200</v>
          </cell>
          <cell r="O29">
            <v>1.3119000000000001</v>
          </cell>
        </row>
        <row r="33">
          <cell r="B33" t="str">
            <v>일자</v>
          </cell>
          <cell r="C33" t="str">
            <v>노출수</v>
          </cell>
          <cell r="D33" t="str">
            <v>총비용</v>
          </cell>
          <cell r="E33" t="str">
            <v>전환수</v>
          </cell>
          <cell r="F33" t="str">
            <v>전환매출액</v>
          </cell>
        </row>
        <row r="34">
          <cell r="B34" t="str">
            <v>02/01</v>
          </cell>
          <cell r="C34">
            <v>925686</v>
          </cell>
          <cell r="D34">
            <v>480865</v>
          </cell>
          <cell r="E34">
            <v>9</v>
          </cell>
          <cell r="F34">
            <v>545300</v>
          </cell>
        </row>
        <row r="35">
          <cell r="B35" t="str">
            <v>02/02</v>
          </cell>
          <cell r="C35">
            <v>63</v>
          </cell>
          <cell r="D35">
            <v>0</v>
          </cell>
          <cell r="E35">
            <v>2</v>
          </cell>
          <cell r="F35">
            <v>89800</v>
          </cell>
        </row>
        <row r="36">
          <cell r="B36" t="str">
            <v>02/03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 t="str">
            <v>02/04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02/05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 t="str">
            <v>02/06</v>
          </cell>
          <cell r="C39">
            <v>941880</v>
          </cell>
          <cell r="D39">
            <v>468292</v>
          </cell>
          <cell r="E39">
            <v>5</v>
          </cell>
          <cell r="F39">
            <v>271700</v>
          </cell>
        </row>
        <row r="40">
          <cell r="B40" t="str">
            <v>02/07</v>
          </cell>
          <cell r="C40">
            <v>936452</v>
          </cell>
          <cell r="D40">
            <v>554147</v>
          </cell>
          <cell r="E40">
            <v>12</v>
          </cell>
          <cell r="F40">
            <v>499900</v>
          </cell>
        </row>
        <row r="41">
          <cell r="B41" t="str">
            <v>02/08</v>
          </cell>
          <cell r="C41">
            <v>535258</v>
          </cell>
          <cell r="D41">
            <v>402303</v>
          </cell>
          <cell r="E41">
            <v>9</v>
          </cell>
          <cell r="F41">
            <v>649400</v>
          </cell>
        </row>
        <row r="42">
          <cell r="B42" t="str">
            <v>02/09</v>
          </cell>
          <cell r="C42">
            <v>471758</v>
          </cell>
          <cell r="D42">
            <v>372482</v>
          </cell>
          <cell r="E42">
            <v>9</v>
          </cell>
          <cell r="F42">
            <v>676200</v>
          </cell>
        </row>
        <row r="43">
          <cell r="B43" t="str">
            <v>02/10</v>
          </cell>
          <cell r="C43">
            <v>662241</v>
          </cell>
          <cell r="D43">
            <v>502568</v>
          </cell>
          <cell r="E43">
            <v>11</v>
          </cell>
          <cell r="F43">
            <v>844500</v>
          </cell>
        </row>
        <row r="44">
          <cell r="B44" t="str">
            <v>02/11</v>
          </cell>
          <cell r="C44">
            <v>765516</v>
          </cell>
          <cell r="D44">
            <v>603900</v>
          </cell>
          <cell r="E44">
            <v>8</v>
          </cell>
          <cell r="F44">
            <v>403400</v>
          </cell>
        </row>
        <row r="45">
          <cell r="B45" t="str">
            <v>02/12</v>
          </cell>
          <cell r="C45">
            <v>650217</v>
          </cell>
          <cell r="D45">
            <v>521070</v>
          </cell>
          <cell r="E45">
            <v>12</v>
          </cell>
          <cell r="F45">
            <v>876900</v>
          </cell>
        </row>
        <row r="46">
          <cell r="B46" t="str">
            <v>02/13</v>
          </cell>
          <cell r="C46">
            <v>680562</v>
          </cell>
          <cell r="D46">
            <v>456830</v>
          </cell>
          <cell r="E46">
            <v>10</v>
          </cell>
          <cell r="F46">
            <v>534400</v>
          </cell>
        </row>
        <row r="47">
          <cell r="B47" t="str">
            <v>02/14</v>
          </cell>
          <cell r="C47">
            <v>688901</v>
          </cell>
          <cell r="D47">
            <v>472912</v>
          </cell>
          <cell r="E47">
            <v>9</v>
          </cell>
          <cell r="F47">
            <v>619400</v>
          </cell>
        </row>
        <row r="48">
          <cell r="B48" t="str">
            <v>02/15</v>
          </cell>
          <cell r="C48">
            <v>455785</v>
          </cell>
          <cell r="D48">
            <v>328262</v>
          </cell>
          <cell r="E48">
            <v>8</v>
          </cell>
          <cell r="F48">
            <v>459600</v>
          </cell>
        </row>
        <row r="49">
          <cell r="B49" t="str">
            <v>02/16</v>
          </cell>
          <cell r="C49">
            <v>421391</v>
          </cell>
          <cell r="D49">
            <v>347765</v>
          </cell>
          <cell r="E49">
            <v>6</v>
          </cell>
          <cell r="F49">
            <v>460400</v>
          </cell>
        </row>
        <row r="50">
          <cell r="B50" t="str">
            <v>02/17</v>
          </cell>
          <cell r="C50">
            <v>587818</v>
          </cell>
          <cell r="D50">
            <v>483681</v>
          </cell>
          <cell r="E50">
            <v>6</v>
          </cell>
          <cell r="F50">
            <v>417200</v>
          </cell>
        </row>
        <row r="51">
          <cell r="B51" t="str">
            <v>02/18</v>
          </cell>
          <cell r="C51">
            <v>820498</v>
          </cell>
          <cell r="D51">
            <v>639595</v>
          </cell>
          <cell r="E51">
            <v>10</v>
          </cell>
          <cell r="F51">
            <v>639400</v>
          </cell>
        </row>
        <row r="52">
          <cell r="B52" t="str">
            <v>02/19</v>
          </cell>
          <cell r="C52">
            <v>778729</v>
          </cell>
          <cell r="D52">
            <v>559515</v>
          </cell>
          <cell r="E52">
            <v>11</v>
          </cell>
          <cell r="F52">
            <v>767300</v>
          </cell>
        </row>
        <row r="53">
          <cell r="B53" t="str">
            <v>02/20</v>
          </cell>
          <cell r="C53">
            <v>716326</v>
          </cell>
          <cell r="D53">
            <v>530827</v>
          </cell>
          <cell r="E53">
            <v>13</v>
          </cell>
          <cell r="F53">
            <v>711950</v>
          </cell>
        </row>
        <row r="54">
          <cell r="B54" t="str">
            <v>02/21</v>
          </cell>
          <cell r="C54">
            <v>606317</v>
          </cell>
          <cell r="D54">
            <v>535216</v>
          </cell>
          <cell r="E54">
            <v>8</v>
          </cell>
          <cell r="F54">
            <v>528800</v>
          </cell>
        </row>
        <row r="55">
          <cell r="B55" t="str">
            <v>02/22</v>
          </cell>
          <cell r="C55">
            <v>342895</v>
          </cell>
          <cell r="D55">
            <v>284966</v>
          </cell>
          <cell r="E55">
            <v>3</v>
          </cell>
          <cell r="F55">
            <v>143300</v>
          </cell>
        </row>
        <row r="56">
          <cell r="B56" t="str">
            <v>02/23</v>
          </cell>
          <cell r="C56">
            <v>315460</v>
          </cell>
          <cell r="D56">
            <v>230032</v>
          </cell>
          <cell r="E56">
            <v>4</v>
          </cell>
          <cell r="F56">
            <v>321750</v>
          </cell>
        </row>
        <row r="57">
          <cell r="B57" t="str">
            <v>02/24</v>
          </cell>
          <cell r="C57">
            <v>482107</v>
          </cell>
          <cell r="D57">
            <v>357841</v>
          </cell>
          <cell r="E57">
            <v>7</v>
          </cell>
          <cell r="F57">
            <v>391100</v>
          </cell>
        </row>
        <row r="58">
          <cell r="B58" t="str">
            <v>02/25</v>
          </cell>
          <cell r="C58">
            <v>551551</v>
          </cell>
          <cell r="D58">
            <v>488312</v>
          </cell>
          <cell r="E58">
            <v>14</v>
          </cell>
          <cell r="F58">
            <v>1354300</v>
          </cell>
        </row>
        <row r="59">
          <cell r="B59" t="str">
            <v>02/26</v>
          </cell>
          <cell r="C59">
            <v>546094</v>
          </cell>
          <cell r="D59">
            <v>434060</v>
          </cell>
          <cell r="E59">
            <v>11</v>
          </cell>
          <cell r="F59">
            <v>744800</v>
          </cell>
        </row>
        <row r="60">
          <cell r="B60" t="str">
            <v>02/27</v>
          </cell>
          <cell r="C60">
            <v>515020</v>
          </cell>
          <cell r="D60">
            <v>463111</v>
          </cell>
          <cell r="E60">
            <v>13</v>
          </cell>
          <cell r="F60">
            <v>943700</v>
          </cell>
        </row>
        <row r="61">
          <cell r="B61" t="str">
            <v>02/28</v>
          </cell>
          <cell r="C61">
            <v>487841</v>
          </cell>
          <cell r="D61">
            <v>364892</v>
          </cell>
          <cell r="E61">
            <v>7</v>
          </cell>
          <cell r="F61">
            <v>383700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채널"/>
      <sheetName val="소재"/>
      <sheetName val="비율확인"/>
      <sheetName val="Campaign Booking"/>
      <sheetName val="1.온게임넷"/>
      <sheetName val="2.바둑TV"/>
      <sheetName val="3.SKY바둑"/>
      <sheetName val="4.FSTV"/>
      <sheetName val="5.투니버스"/>
      <sheetName val="6.애니맥스"/>
      <sheetName val="7.스페이스툰"/>
      <sheetName val="8.대교플러스"/>
      <sheetName val="9.엠플렉스"/>
      <sheetName val="10.QOOK+"/>
      <sheetName val="11.토마토TV"/>
      <sheetName val="12.한방건강TV"/>
      <sheetName val="13.푸드TV"/>
      <sheetName val="14.C3TV"/>
      <sheetName val="15.채널S"/>
      <sheetName val="16.브레인TV"/>
      <sheetName val="17.텔레노벨라"/>
      <sheetName val="18.히어로TV"/>
      <sheetName val="일편성표만들기"/>
      <sheetName val="편성 파일"/>
      <sheetName val="편성파일_CSV"/>
      <sheetName val="Sheet1"/>
      <sheetName val="Sheet2"/>
      <sheetName val="전체단가표"/>
      <sheetName val="엔미즈_코리아"/>
      <sheetName val="Graph"/>
      <sheetName val="Code"/>
      <sheetName val="2011년 Movie DB"/>
      <sheetName val="견적서"/>
      <sheetName val="기타"/>
      <sheetName val="용역단가기준"/>
      <sheetName val="03동일자별"/>
    </sheetNames>
    <sheetDataSet>
      <sheetData sheetId="0" refreshError="1">
        <row r="3">
          <cell r="C3" t="str">
            <v>투니버스</v>
          </cell>
        </row>
        <row r="4">
          <cell r="C4" t="str">
            <v>온게임넷</v>
          </cell>
        </row>
        <row r="5">
          <cell r="C5" t="str">
            <v>애니맥스</v>
          </cell>
        </row>
        <row r="6">
          <cell r="C6" t="str">
            <v>Mplex</v>
          </cell>
        </row>
        <row r="7">
          <cell r="C7" t="str">
            <v>바둑TV</v>
          </cell>
        </row>
        <row r="8">
          <cell r="C8" t="str">
            <v>QOOK TV</v>
          </cell>
        </row>
        <row r="9">
          <cell r="C9" t="str">
            <v>YTN</v>
          </cell>
        </row>
        <row r="10">
          <cell r="C10" t="str">
            <v>푸드TV</v>
          </cell>
        </row>
        <row r="11">
          <cell r="C11" t="str">
            <v>SKY바둑</v>
          </cell>
        </row>
        <row r="12">
          <cell r="C12" t="str">
            <v>FSTV</v>
          </cell>
        </row>
        <row r="13">
          <cell r="C13" t="str">
            <v>히어로TV</v>
          </cell>
        </row>
        <row r="14">
          <cell r="C14" t="str">
            <v>텔레노벨라</v>
          </cell>
        </row>
        <row r="15">
          <cell r="C15" t="str">
            <v>토마토TV</v>
          </cell>
        </row>
        <row r="16">
          <cell r="C16" t="str">
            <v>C3TV </v>
          </cell>
        </row>
        <row r="17">
          <cell r="C17" t="str">
            <v>채널S</v>
          </cell>
        </row>
        <row r="18">
          <cell r="C18" t="str">
            <v>스페이스툰</v>
          </cell>
        </row>
        <row r="19">
          <cell r="C19" t="str">
            <v>대교플러스</v>
          </cell>
        </row>
        <row r="20">
          <cell r="C20" t="str">
            <v>한방건강</v>
          </cell>
        </row>
        <row r="21">
          <cell r="C21" t="str">
            <v>브레인TV 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Y74"/>
  <sheetViews>
    <sheetView showGridLines="0" tabSelected="1" zoomScaleNormal="100" workbookViewId="0"/>
  </sheetViews>
  <sheetFormatPr defaultColWidth="9" defaultRowHeight="16.5" customHeight="1"/>
  <cols>
    <col min="1" max="1" width="1.625" style="4" customWidth="1"/>
    <col min="2" max="2" width="25.625" style="4" customWidth="1"/>
    <col min="3" max="3" width="4.25" style="4" customWidth="1"/>
    <col min="4" max="11" width="8.625" style="4" customWidth="1"/>
    <col min="12" max="12" width="10.25" style="4" customWidth="1"/>
    <col min="13" max="13" width="2.625" style="4" customWidth="1"/>
    <col min="14" max="14" width="25.625" style="4" customWidth="1"/>
    <col min="15" max="15" width="4.25" style="4" customWidth="1"/>
    <col min="16" max="28" width="8.625" style="4" customWidth="1"/>
    <col min="29" max="16384" width="9" style="4"/>
  </cols>
  <sheetData>
    <row r="1" spans="2:25" ht="9.9499999999999993" customHeight="1"/>
    <row r="2" spans="2:25" ht="5.0999999999999996" customHeight="1">
      <c r="B2" s="207" t="s">
        <v>40</v>
      </c>
      <c r="C2" s="208"/>
      <c r="D2" s="208"/>
      <c r="E2" s="208"/>
      <c r="F2" s="208"/>
      <c r="G2" s="208"/>
      <c r="H2" s="208"/>
      <c r="I2" s="213" t="s">
        <v>17</v>
      </c>
      <c r="J2" s="213"/>
      <c r="K2" s="216" t="str">
        <f>B7</f>
        <v>4/28~5/4</v>
      </c>
      <c r="L2" s="217"/>
      <c r="N2" s="17"/>
      <c r="O2" s="17"/>
    </row>
    <row r="3" spans="2:25" ht="16.5" customHeight="1">
      <c r="B3" s="209"/>
      <c r="C3" s="210"/>
      <c r="D3" s="210"/>
      <c r="E3" s="210"/>
      <c r="F3" s="210"/>
      <c r="G3" s="210"/>
      <c r="H3" s="210"/>
      <c r="I3" s="214"/>
      <c r="J3" s="214"/>
      <c r="K3" s="218"/>
      <c r="L3" s="219"/>
      <c r="M3" s="40"/>
    </row>
    <row r="4" spans="2:25" ht="5.0999999999999996" customHeight="1">
      <c r="B4" s="211"/>
      <c r="C4" s="212"/>
      <c r="D4" s="212"/>
      <c r="E4" s="212"/>
      <c r="F4" s="212"/>
      <c r="G4" s="212"/>
      <c r="H4" s="212"/>
      <c r="I4" s="215"/>
      <c r="J4" s="215"/>
      <c r="K4" s="220"/>
      <c r="L4" s="221"/>
    </row>
    <row r="5" spans="2:25" s="6" customFormat="1" ht="16.5" customHeight="1">
      <c r="B5" s="23" t="s">
        <v>9</v>
      </c>
      <c r="C5" s="5"/>
      <c r="D5" s="2"/>
      <c r="E5" s="2"/>
      <c r="F5" s="2"/>
      <c r="G5" s="2"/>
      <c r="H5" s="2"/>
      <c r="I5" s="2"/>
      <c r="J5" s="2"/>
      <c r="K5" s="2"/>
      <c r="L5" s="2"/>
      <c r="M5" s="2"/>
      <c r="N5" s="4"/>
    </row>
    <row r="6" spans="2:25" s="6" customFormat="1" ht="16.5" customHeight="1">
      <c r="B6" s="197" t="s">
        <v>8</v>
      </c>
      <c r="C6" s="198"/>
      <c r="D6" s="25" t="s">
        <v>0</v>
      </c>
      <c r="E6" s="25" t="s">
        <v>1</v>
      </c>
      <c r="F6" s="25" t="s">
        <v>34</v>
      </c>
      <c r="G6" s="25" t="s">
        <v>2</v>
      </c>
      <c r="H6" s="25" t="s">
        <v>3</v>
      </c>
      <c r="I6" s="25" t="s">
        <v>4</v>
      </c>
      <c r="J6" s="25" t="s">
        <v>15</v>
      </c>
      <c r="K6" s="25" t="s">
        <v>5</v>
      </c>
      <c r="L6" s="26" t="s">
        <v>6</v>
      </c>
      <c r="M6" s="2"/>
      <c r="N6" s="190" t="s">
        <v>39</v>
      </c>
      <c r="O6" s="190"/>
      <c r="P6" s="190"/>
      <c r="Q6" s="190"/>
      <c r="R6" s="100"/>
      <c r="S6" s="101"/>
      <c r="T6" s="101"/>
      <c r="U6" s="101"/>
      <c r="V6" s="101"/>
      <c r="W6" s="101"/>
      <c r="X6" s="101"/>
      <c r="Y6" s="102"/>
    </row>
    <row r="7" spans="2:25" s="6" customFormat="1" ht="16.5" customHeight="1">
      <c r="B7" s="191" t="s">
        <v>919</v>
      </c>
      <c r="C7" s="192"/>
      <c r="D7" s="9">
        <f>D12</f>
        <v>83237</v>
      </c>
      <c r="E7" s="9">
        <f>E12</f>
        <v>805</v>
      </c>
      <c r="F7" s="51">
        <f>E7/D7</f>
        <v>9.6711798839458421E-3</v>
      </c>
      <c r="G7" s="9">
        <f>H7/E7</f>
        <v>1305.6658385093167</v>
      </c>
      <c r="H7" s="9">
        <f>H12</f>
        <v>1051061</v>
      </c>
      <c r="I7" s="9">
        <f>I12</f>
        <v>466</v>
      </c>
      <c r="J7" s="51">
        <f>I7/E7</f>
        <v>0.57888198757763976</v>
      </c>
      <c r="K7" s="9">
        <f>K12</f>
        <v>5658241</v>
      </c>
      <c r="L7" s="49">
        <f>K7/H7</f>
        <v>5.3833611940696118</v>
      </c>
      <c r="M7" s="2"/>
      <c r="N7" s="199" t="s">
        <v>464</v>
      </c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1"/>
    </row>
    <row r="8" spans="2:25" s="6" customFormat="1" ht="16.5" customHeight="1">
      <c r="B8" s="193" t="s">
        <v>38</v>
      </c>
      <c r="C8" s="194"/>
      <c r="D8" s="44">
        <f>IF(D9=0,"",IFERROR((D7-D9)/D9,""))</f>
        <v>-0.12319344372814225</v>
      </c>
      <c r="E8" s="44">
        <f t="shared" ref="E8:L8" si="0">IF(E9=0,"",IFERROR((E7-E9)/E9,""))</f>
        <v>-4.9586776859504134E-2</v>
      </c>
      <c r="F8" s="46">
        <f>IF(F9=0,"",IFERROR((F7-F9)/F9,""))</f>
        <v>8.3948581750586421E-2</v>
      </c>
      <c r="G8" s="44">
        <f t="shared" si="0"/>
        <v>2.2582993258649601E-2</v>
      </c>
      <c r="H8" s="44">
        <f t="shared" si="0"/>
        <v>-2.8123601448390902E-2</v>
      </c>
      <c r="I8" s="45">
        <f t="shared" si="0"/>
        <v>0.19794344473007713</v>
      </c>
      <c r="J8" s="45">
        <f t="shared" si="0"/>
        <v>0.26044484184642891</v>
      </c>
      <c r="K8" s="45">
        <f t="shared" si="0"/>
        <v>6.9922043482971694E-2</v>
      </c>
      <c r="L8" s="48">
        <f t="shared" si="0"/>
        <v>0.10088283353467623</v>
      </c>
      <c r="M8" s="2"/>
      <c r="N8" s="202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4"/>
    </row>
    <row r="9" spans="2:25" s="6" customFormat="1" ht="16.5" customHeight="1">
      <c r="B9" s="195" t="s">
        <v>918</v>
      </c>
      <c r="C9" s="196"/>
      <c r="D9" s="159">
        <v>94932</v>
      </c>
      <c r="E9" s="159">
        <v>847</v>
      </c>
      <c r="F9" s="52">
        <v>8.9221758732566468E-3</v>
      </c>
      <c r="G9" s="159">
        <v>1276.8311688311687</v>
      </c>
      <c r="H9" s="159">
        <v>1081476</v>
      </c>
      <c r="I9" s="159">
        <v>389</v>
      </c>
      <c r="J9" s="52">
        <v>0.45926800472255019</v>
      </c>
      <c r="K9" s="159">
        <v>5288461</v>
      </c>
      <c r="L9" s="160">
        <v>4.8900400933538979</v>
      </c>
      <c r="M9" s="2"/>
      <c r="N9" s="202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4"/>
    </row>
    <row r="10" spans="2:25" s="6" customFormat="1" ht="16.5" customHeight="1">
      <c r="B10" s="5" t="s">
        <v>7</v>
      </c>
      <c r="C10" s="5"/>
      <c r="D10" s="2"/>
      <c r="E10" s="2"/>
      <c r="F10" s="2"/>
      <c r="G10" s="2"/>
      <c r="H10" s="2"/>
      <c r="I10" s="2"/>
      <c r="J10" s="2"/>
      <c r="K10" s="2"/>
      <c r="N10" s="202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4"/>
    </row>
    <row r="11" spans="2:25" s="6" customFormat="1" ht="16.5" customHeight="1">
      <c r="B11" s="197" t="s">
        <v>35</v>
      </c>
      <c r="C11" s="198"/>
      <c r="D11" s="25" t="s">
        <v>0</v>
      </c>
      <c r="E11" s="25" t="s">
        <v>1</v>
      </c>
      <c r="F11" s="25" t="str">
        <f>F6</f>
        <v>클릭률</v>
      </c>
      <c r="G11" s="25" t="s">
        <v>2</v>
      </c>
      <c r="H11" s="25" t="s">
        <v>3</v>
      </c>
      <c r="I11" s="25" t="s">
        <v>4</v>
      </c>
      <c r="J11" s="25" t="s">
        <v>15</v>
      </c>
      <c r="K11" s="25" t="s">
        <v>5</v>
      </c>
      <c r="L11" s="26" t="s">
        <v>6</v>
      </c>
      <c r="N11" s="202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4"/>
    </row>
    <row r="12" spans="2:25" s="6" customFormat="1" ht="16.5" customHeight="1">
      <c r="B12" s="205" t="s">
        <v>36</v>
      </c>
      <c r="C12" s="206"/>
      <c r="D12" s="12">
        <f>SUM(D13:D16)</f>
        <v>83237</v>
      </c>
      <c r="E12" s="12">
        <f>SUM(E13:E16)</f>
        <v>805</v>
      </c>
      <c r="F12" s="1">
        <f>E12/D12</f>
        <v>9.6711798839458421E-3</v>
      </c>
      <c r="G12" s="14">
        <f>H12/E12</f>
        <v>1305.6658385093167</v>
      </c>
      <c r="H12" s="12">
        <f>SUM(H13:H16)</f>
        <v>1051061</v>
      </c>
      <c r="I12" s="12">
        <f>SUM(I13:I16)</f>
        <v>466</v>
      </c>
      <c r="J12" s="1">
        <f>I12/E12</f>
        <v>0.57888198757763976</v>
      </c>
      <c r="K12" s="12">
        <f>SUM(K13:K16)</f>
        <v>5658241</v>
      </c>
      <c r="L12" s="42">
        <f>K12/H12</f>
        <v>5.3833611940696118</v>
      </c>
      <c r="N12" s="202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4"/>
    </row>
    <row r="13" spans="2:25" s="6" customFormat="1" ht="16.5" customHeight="1">
      <c r="B13" s="222" t="s">
        <v>22</v>
      </c>
      <c r="C13" s="223"/>
      <c r="D13" s="10">
        <v>35765</v>
      </c>
      <c r="E13" s="8">
        <v>173</v>
      </c>
      <c r="F13" s="51">
        <f t="shared" ref="F13:F16" si="1">E13/D13</f>
        <v>4.8371312735914999E-3</v>
      </c>
      <c r="G13" s="36">
        <f t="shared" ref="G13:G16" si="2">H13/E13</f>
        <v>1576.6242774566474</v>
      </c>
      <c r="H13" s="10">
        <v>272756</v>
      </c>
      <c r="I13" s="8">
        <v>68</v>
      </c>
      <c r="J13" s="51">
        <f t="shared" ref="J13:J16" si="3">I13/E13</f>
        <v>0.39306358381502893</v>
      </c>
      <c r="K13" s="10">
        <v>699779</v>
      </c>
      <c r="L13" s="132">
        <f>K13/H13</f>
        <v>2.5655860915983517</v>
      </c>
      <c r="N13" s="202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4"/>
    </row>
    <row r="14" spans="2:25" s="6" customFormat="1" ht="16.5" customHeight="1">
      <c r="B14" s="222" t="s">
        <v>37</v>
      </c>
      <c r="C14" s="223"/>
      <c r="D14" s="31">
        <v>24805</v>
      </c>
      <c r="E14" s="32">
        <v>181</v>
      </c>
      <c r="F14" s="51">
        <f>E14/D14</f>
        <v>7.2969159443660551E-3</v>
      </c>
      <c r="G14" s="36">
        <f>H14/E14</f>
        <v>2180.9779005524861</v>
      </c>
      <c r="H14" s="31">
        <v>394757</v>
      </c>
      <c r="I14" s="32">
        <v>17</v>
      </c>
      <c r="J14" s="119">
        <f>I14/E14</f>
        <v>9.3922651933701654E-2</v>
      </c>
      <c r="K14" s="31">
        <v>423400</v>
      </c>
      <c r="L14" s="132">
        <f>K14/H14</f>
        <v>1.0725585613428008</v>
      </c>
      <c r="N14" s="202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4"/>
    </row>
    <row r="15" spans="2:25" s="6" customFormat="1" ht="16.5" customHeight="1">
      <c r="B15" s="222" t="s">
        <v>457</v>
      </c>
      <c r="C15" s="223"/>
      <c r="D15" s="31">
        <v>20375</v>
      </c>
      <c r="E15" s="32">
        <v>37</v>
      </c>
      <c r="F15" s="150">
        <f t="shared" si="1"/>
        <v>1.8159509202453987E-3</v>
      </c>
      <c r="G15" s="151">
        <f t="shared" si="2"/>
        <v>2041.8378378378379</v>
      </c>
      <c r="H15" s="31">
        <v>75548</v>
      </c>
      <c r="I15" s="32">
        <v>2</v>
      </c>
      <c r="J15" s="152">
        <f t="shared" si="3"/>
        <v>5.4054054054054057E-2</v>
      </c>
      <c r="K15" s="31">
        <v>178000</v>
      </c>
      <c r="L15" s="153">
        <f t="shared" ref="L15:L16" si="4">K15/H15</f>
        <v>2.3561179647376504</v>
      </c>
      <c r="N15" s="179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80"/>
    </row>
    <row r="16" spans="2:25" ht="16.5" customHeight="1">
      <c r="B16" s="224" t="s">
        <v>23</v>
      </c>
      <c r="C16" s="225"/>
      <c r="D16" s="11">
        <v>2292</v>
      </c>
      <c r="E16" s="13">
        <v>414</v>
      </c>
      <c r="F16" s="52">
        <f t="shared" si="1"/>
        <v>0.1806282722513089</v>
      </c>
      <c r="G16" s="72">
        <f t="shared" si="2"/>
        <v>743.9613526570048</v>
      </c>
      <c r="H16" s="11">
        <v>308000</v>
      </c>
      <c r="I16" s="16">
        <v>379</v>
      </c>
      <c r="J16" s="120">
        <f t="shared" si="3"/>
        <v>0.91545893719806759</v>
      </c>
      <c r="K16" s="11">
        <v>4357062</v>
      </c>
      <c r="L16" s="128">
        <f t="shared" si="4"/>
        <v>14.146305194805194</v>
      </c>
      <c r="N16" s="181"/>
      <c r="O16" s="182"/>
      <c r="P16" s="182"/>
      <c r="Q16" s="183"/>
      <c r="R16" s="182"/>
      <c r="S16" s="182"/>
      <c r="T16" s="182"/>
      <c r="U16" s="182"/>
      <c r="V16" s="182"/>
      <c r="W16" s="182"/>
      <c r="X16" s="182"/>
      <c r="Y16" s="184"/>
    </row>
    <row r="17" spans="2:24" ht="16.5" customHeight="1">
      <c r="B17" s="18"/>
      <c r="C17" s="18"/>
      <c r="D17" s="19"/>
      <c r="E17" s="20"/>
      <c r="F17" s="21"/>
      <c r="G17" s="19"/>
      <c r="H17" s="19"/>
      <c r="I17" s="20"/>
      <c r="J17" s="20"/>
      <c r="K17" s="20"/>
      <c r="L17" s="22"/>
      <c r="M17" s="2"/>
      <c r="Q17" s="133"/>
    </row>
    <row r="18" spans="2:24" ht="16.5" customHeight="1">
      <c r="B18" s="23" t="s">
        <v>14</v>
      </c>
      <c r="C18" s="5"/>
      <c r="D18" s="2"/>
      <c r="E18" s="2"/>
      <c r="F18" s="2"/>
      <c r="G18" s="2"/>
      <c r="H18" s="2"/>
      <c r="I18" s="2"/>
      <c r="J18" s="2"/>
      <c r="K18" s="2"/>
      <c r="L18" s="2"/>
      <c r="N18" s="6"/>
      <c r="O18" s="6"/>
      <c r="P18" s="6"/>
      <c r="Q18" s="6"/>
      <c r="R18" s="6"/>
      <c r="S18" s="6"/>
      <c r="T18" s="6"/>
      <c r="U18" s="6"/>
    </row>
    <row r="19" spans="2:24" ht="16.5" customHeight="1">
      <c r="B19" s="197" t="s">
        <v>35</v>
      </c>
      <c r="C19" s="198"/>
      <c r="D19" s="25" t="s">
        <v>0</v>
      </c>
      <c r="E19" s="25" t="s">
        <v>1</v>
      </c>
      <c r="F19" s="25" t="str">
        <f>F6</f>
        <v>클릭률</v>
      </c>
      <c r="G19" s="25" t="s">
        <v>2</v>
      </c>
      <c r="H19" s="25" t="s">
        <v>3</v>
      </c>
      <c r="I19" s="25" t="s">
        <v>4</v>
      </c>
      <c r="J19" s="25" t="s">
        <v>15</v>
      </c>
      <c r="K19" s="25" t="s">
        <v>5</v>
      </c>
      <c r="L19" s="26" t="s">
        <v>6</v>
      </c>
      <c r="M19" s="6"/>
      <c r="N19" s="6"/>
      <c r="O19" s="6"/>
      <c r="P19" s="6"/>
      <c r="Q19" s="6"/>
      <c r="R19" s="6"/>
      <c r="S19" s="6"/>
      <c r="T19" s="6"/>
      <c r="U19" s="6"/>
    </row>
    <row r="20" spans="2:24" s="6" customFormat="1" ht="16.5" customHeight="1">
      <c r="B20" s="205" t="s">
        <v>16</v>
      </c>
      <c r="C20" s="206"/>
      <c r="D20" s="12">
        <f>SUM(D21:D27)</f>
        <v>83237</v>
      </c>
      <c r="E20" s="12">
        <f>SUM(E21:E27)</f>
        <v>805</v>
      </c>
      <c r="F20" s="1">
        <f>IFERROR(E20/D20,0)</f>
        <v>9.6711798839458421E-3</v>
      </c>
      <c r="G20" s="12">
        <f>IFERROR(H20/E20,0)</f>
        <v>1305.6658385093167</v>
      </c>
      <c r="H20" s="12">
        <f>SUM(H21:H27)</f>
        <v>1051061</v>
      </c>
      <c r="I20" s="12">
        <f>SUM(I21:I27)</f>
        <v>466</v>
      </c>
      <c r="J20" s="28">
        <f>I20/E20</f>
        <v>0.57888198757763976</v>
      </c>
      <c r="K20" s="12">
        <f>SUM(K21:K27)</f>
        <v>5658241</v>
      </c>
      <c r="L20" s="154">
        <f>K20/H20</f>
        <v>5.3833611940696118</v>
      </c>
      <c r="N20" s="4"/>
      <c r="P20" s="4"/>
    </row>
    <row r="21" spans="2:24" s="6" customFormat="1" ht="16.5" customHeight="1">
      <c r="B21" s="228">
        <v>45044</v>
      </c>
      <c r="C21" s="229"/>
      <c r="D21" s="10">
        <v>11190</v>
      </c>
      <c r="E21" s="47">
        <v>110</v>
      </c>
      <c r="F21" s="51">
        <f>IFERROR(E21/D21,0)</f>
        <v>9.8302055406613055E-3</v>
      </c>
      <c r="G21" s="36">
        <f t="shared" ref="G21:G27" si="5">IFERROR(H21/E21,0)</f>
        <v>1371</v>
      </c>
      <c r="H21" s="33">
        <v>150810</v>
      </c>
      <c r="I21" s="15">
        <v>39</v>
      </c>
      <c r="J21" s="119">
        <f>I21/E21</f>
        <v>0.35454545454545455</v>
      </c>
      <c r="K21" s="33">
        <v>654928</v>
      </c>
      <c r="L21" s="155">
        <f>K21/H21</f>
        <v>4.3427358928453019</v>
      </c>
      <c r="N21" s="4"/>
    </row>
    <row r="22" spans="2:24" s="6" customFormat="1" ht="16.5" customHeight="1">
      <c r="B22" s="228">
        <f>B21+1</f>
        <v>45045</v>
      </c>
      <c r="C22" s="229"/>
      <c r="D22" s="10">
        <v>9532</v>
      </c>
      <c r="E22" s="47">
        <v>77</v>
      </c>
      <c r="F22" s="51">
        <f t="shared" ref="F22:F27" si="6">IFERROR(E22/D22,0)</f>
        <v>8.0780528745279054E-3</v>
      </c>
      <c r="G22" s="36">
        <f t="shared" si="5"/>
        <v>1485.8571428571429</v>
      </c>
      <c r="H22" s="33">
        <v>114411</v>
      </c>
      <c r="I22" s="15">
        <v>32</v>
      </c>
      <c r="J22" s="119">
        <f t="shared" ref="J22:J27" si="7">I22/E22</f>
        <v>0.41558441558441561</v>
      </c>
      <c r="K22" s="33">
        <v>578058</v>
      </c>
      <c r="L22" s="155">
        <f t="shared" ref="L22:L27" si="8">K22/H22</f>
        <v>5.0524687311534731</v>
      </c>
      <c r="N22" s="4"/>
    </row>
    <row r="23" spans="2:24" s="6" customFormat="1" ht="16.5" customHeight="1">
      <c r="B23" s="228">
        <f t="shared" ref="B23:B26" si="9">B22+1</f>
        <v>45046</v>
      </c>
      <c r="C23" s="229"/>
      <c r="D23" s="10">
        <v>10507</v>
      </c>
      <c r="E23" s="47">
        <v>108</v>
      </c>
      <c r="F23" s="51">
        <f t="shared" si="6"/>
        <v>1.0278861711240126E-2</v>
      </c>
      <c r="G23" s="36">
        <f t="shared" si="5"/>
        <v>1255.3240740740741</v>
      </c>
      <c r="H23" s="33">
        <v>135575</v>
      </c>
      <c r="I23" s="15">
        <v>27</v>
      </c>
      <c r="J23" s="119">
        <f>I23/E23</f>
        <v>0.25</v>
      </c>
      <c r="K23" s="33">
        <v>212723</v>
      </c>
      <c r="L23" s="155">
        <f>K23/H23</f>
        <v>1.5690429651484419</v>
      </c>
      <c r="N23" s="4"/>
      <c r="Q23" s="134"/>
    </row>
    <row r="24" spans="2:24" s="6" customFormat="1" ht="16.5" customHeight="1">
      <c r="B24" s="228">
        <f t="shared" si="9"/>
        <v>45047</v>
      </c>
      <c r="C24" s="229"/>
      <c r="D24" s="29">
        <v>12471</v>
      </c>
      <c r="E24" s="50">
        <v>122</v>
      </c>
      <c r="F24" s="51">
        <f t="shared" si="6"/>
        <v>9.7826958543821667E-3</v>
      </c>
      <c r="G24" s="36">
        <f t="shared" si="5"/>
        <v>1273.8360655737704</v>
      </c>
      <c r="H24" s="34">
        <v>155408</v>
      </c>
      <c r="I24" s="35">
        <v>42</v>
      </c>
      <c r="J24" s="119">
        <f t="shared" si="7"/>
        <v>0.34426229508196721</v>
      </c>
      <c r="K24" s="34">
        <v>581632</v>
      </c>
      <c r="L24" s="155">
        <f t="shared" si="8"/>
        <v>3.7426129928961185</v>
      </c>
      <c r="N24" s="4"/>
      <c r="T24" s="4"/>
      <c r="U24" s="4"/>
    </row>
    <row r="25" spans="2:24" s="6" customFormat="1" ht="16.5" customHeight="1">
      <c r="B25" s="228">
        <f t="shared" si="9"/>
        <v>45048</v>
      </c>
      <c r="C25" s="229"/>
      <c r="D25" s="163">
        <v>14126</v>
      </c>
      <c r="E25" s="164">
        <v>153</v>
      </c>
      <c r="F25" s="51">
        <f t="shared" si="6"/>
        <v>1.0831091604134221E-2</v>
      </c>
      <c r="G25" s="36">
        <f t="shared" si="5"/>
        <v>1047.1568627450981</v>
      </c>
      <c r="H25" s="165">
        <v>160215</v>
      </c>
      <c r="I25" s="166">
        <v>173</v>
      </c>
      <c r="J25" s="119">
        <f t="shared" si="7"/>
        <v>1.130718954248366</v>
      </c>
      <c r="K25" s="165">
        <v>1704695</v>
      </c>
      <c r="L25" s="155">
        <f t="shared" si="8"/>
        <v>10.640046187934962</v>
      </c>
      <c r="N25" s="4"/>
      <c r="T25" s="4"/>
      <c r="U25" s="4"/>
    </row>
    <row r="26" spans="2:24" s="6" customFormat="1" ht="16.5" customHeight="1">
      <c r="B26" s="228">
        <f t="shared" si="9"/>
        <v>45049</v>
      </c>
      <c r="C26" s="229"/>
      <c r="D26" s="163">
        <v>14406</v>
      </c>
      <c r="E26" s="164">
        <v>114</v>
      </c>
      <c r="F26" s="51">
        <f t="shared" si="6"/>
        <v>7.9133694294044148E-3</v>
      </c>
      <c r="G26" s="36">
        <f t="shared" si="5"/>
        <v>1397.6754385964912</v>
      </c>
      <c r="H26" s="165">
        <v>159335</v>
      </c>
      <c r="I26" s="166">
        <v>83</v>
      </c>
      <c r="J26" s="119">
        <f t="shared" si="7"/>
        <v>0.72807017543859653</v>
      </c>
      <c r="K26" s="165">
        <v>1443284</v>
      </c>
      <c r="L26" s="155">
        <f t="shared" si="8"/>
        <v>9.0581730316628484</v>
      </c>
      <c r="N26" s="4"/>
      <c r="T26" s="4"/>
      <c r="U26" s="4"/>
    </row>
    <row r="27" spans="2:24" s="6" customFormat="1" ht="16.5" customHeight="1">
      <c r="B27" s="226">
        <f>B26+1</f>
        <v>45050</v>
      </c>
      <c r="C27" s="227"/>
      <c r="D27" s="11">
        <v>11005</v>
      </c>
      <c r="E27" s="60">
        <v>121</v>
      </c>
      <c r="F27" s="52">
        <f t="shared" si="6"/>
        <v>1.0995002271694684E-2</v>
      </c>
      <c r="G27" s="72">
        <f t="shared" si="5"/>
        <v>1448.8181818181818</v>
      </c>
      <c r="H27" s="88">
        <v>175307</v>
      </c>
      <c r="I27" s="89">
        <v>70</v>
      </c>
      <c r="J27" s="120">
        <f t="shared" si="7"/>
        <v>0.57851239669421484</v>
      </c>
      <c r="K27" s="88">
        <v>482921</v>
      </c>
      <c r="L27" s="156">
        <f t="shared" si="8"/>
        <v>2.7547160124809618</v>
      </c>
      <c r="N27" s="41"/>
      <c r="U27" s="130"/>
    </row>
    <row r="28" spans="2:24" s="6" customFormat="1" ht="16.5" customHeight="1">
      <c r="M28" s="30">
        <v>100</v>
      </c>
      <c r="O28" s="23"/>
    </row>
    <row r="29" spans="2:24" s="6" customFormat="1" ht="16.5" customHeight="1">
      <c r="B29" s="23" t="s">
        <v>301</v>
      </c>
      <c r="C29" s="23"/>
      <c r="D29" s="7"/>
      <c r="E29" s="7"/>
      <c r="F29" s="7"/>
      <c r="G29" s="7"/>
      <c r="H29" s="7"/>
      <c r="I29" s="7"/>
      <c r="J29" s="7"/>
      <c r="K29" s="7"/>
      <c r="L29" s="7"/>
      <c r="N29" s="23" t="s">
        <v>302</v>
      </c>
    </row>
    <row r="30" spans="2:24" s="57" customFormat="1" ht="16.5" customHeight="1">
      <c r="B30" s="197" t="s">
        <v>18</v>
      </c>
      <c r="C30" s="198"/>
      <c r="D30" s="25" t="s">
        <v>11</v>
      </c>
      <c r="E30" s="25" t="s">
        <v>12</v>
      </c>
      <c r="F30" s="25" t="s">
        <v>13</v>
      </c>
      <c r="G30" s="25" t="s">
        <v>19</v>
      </c>
      <c r="H30" s="25" t="s">
        <v>20</v>
      </c>
      <c r="I30" s="25" t="s">
        <v>10</v>
      </c>
      <c r="J30" s="25" t="s">
        <v>15</v>
      </c>
      <c r="K30" s="25" t="s">
        <v>21</v>
      </c>
      <c r="L30" s="27" t="s">
        <v>6</v>
      </c>
      <c r="N30" s="197" t="s">
        <v>18</v>
      </c>
      <c r="O30" s="198"/>
      <c r="P30" s="25" t="s">
        <v>11</v>
      </c>
      <c r="Q30" s="25" t="s">
        <v>12</v>
      </c>
      <c r="R30" s="25" t="s">
        <v>13</v>
      </c>
      <c r="S30" s="25" t="s">
        <v>19</v>
      </c>
      <c r="T30" s="25" t="s">
        <v>20</v>
      </c>
      <c r="U30" s="25" t="s">
        <v>10</v>
      </c>
      <c r="V30" s="25" t="s">
        <v>15</v>
      </c>
      <c r="W30" s="25" t="s">
        <v>21</v>
      </c>
      <c r="X30" s="27" t="s">
        <v>6</v>
      </c>
    </row>
    <row r="31" spans="2:24" s="57" customFormat="1" ht="16.5" customHeight="1">
      <c r="B31" s="53" t="s">
        <v>42</v>
      </c>
      <c r="C31" s="54" t="s">
        <v>808</v>
      </c>
      <c r="D31" s="8">
        <v>258</v>
      </c>
      <c r="E31" s="47">
        <v>115</v>
      </c>
      <c r="F31" s="113">
        <f t="shared" ref="F31:F50" si="10">IFERROR(E31/D31,0)</f>
        <v>0.44573643410852715</v>
      </c>
      <c r="G31" s="47">
        <f t="shared" ref="G31:G50" si="11">IFERROR(H31/E31,0)</f>
        <v>0</v>
      </c>
      <c r="H31" s="8">
        <v>0</v>
      </c>
      <c r="I31" s="55">
        <v>108</v>
      </c>
      <c r="J31" s="122">
        <f t="shared" ref="J31:J50" si="12">I31/E31</f>
        <v>0.93913043478260871</v>
      </c>
      <c r="K31" s="10">
        <v>1539734</v>
      </c>
      <c r="L31" s="115" t="e">
        <f t="shared" ref="L31:L50" si="13">K31/H31</f>
        <v>#DIV/0!</v>
      </c>
      <c r="N31" s="53" t="s">
        <v>42</v>
      </c>
      <c r="O31" s="54" t="s">
        <v>808</v>
      </c>
      <c r="P31" s="8">
        <v>304</v>
      </c>
      <c r="Q31" s="47">
        <v>117</v>
      </c>
      <c r="R31" s="113">
        <v>0.38486842105263158</v>
      </c>
      <c r="S31" s="47">
        <v>0</v>
      </c>
      <c r="T31" s="8">
        <v>0</v>
      </c>
      <c r="U31" s="55">
        <v>84</v>
      </c>
      <c r="V31" s="122">
        <v>0.71794871794871795</v>
      </c>
      <c r="W31" s="10">
        <v>2302595</v>
      </c>
      <c r="X31" s="115" t="e">
        <v>#DIV/0!</v>
      </c>
    </row>
    <row r="32" spans="2:24" s="57" customFormat="1" ht="16.5" customHeight="1">
      <c r="B32" s="53" t="s">
        <v>41</v>
      </c>
      <c r="C32" s="54" t="s">
        <v>808</v>
      </c>
      <c r="D32" s="8">
        <v>1424</v>
      </c>
      <c r="E32" s="47">
        <v>133</v>
      </c>
      <c r="F32" s="113">
        <f t="shared" si="10"/>
        <v>9.3398876404494388E-2</v>
      </c>
      <c r="G32" s="47">
        <f t="shared" si="11"/>
        <v>0</v>
      </c>
      <c r="H32" s="8">
        <v>0</v>
      </c>
      <c r="I32" s="55">
        <v>78</v>
      </c>
      <c r="J32" s="122">
        <f t="shared" si="12"/>
        <v>0.5864661654135338</v>
      </c>
      <c r="K32" s="10">
        <v>1065195</v>
      </c>
      <c r="L32" s="115" t="e">
        <f t="shared" si="13"/>
        <v>#DIV/0!</v>
      </c>
      <c r="N32" s="53" t="s">
        <v>41</v>
      </c>
      <c r="O32" s="54" t="s">
        <v>808</v>
      </c>
      <c r="P32" s="8">
        <v>1132</v>
      </c>
      <c r="Q32" s="47">
        <v>118</v>
      </c>
      <c r="R32" s="113">
        <v>0.10424028268551237</v>
      </c>
      <c r="S32" s="47">
        <v>0</v>
      </c>
      <c r="T32" s="8">
        <v>0</v>
      </c>
      <c r="U32" s="55">
        <v>101</v>
      </c>
      <c r="V32" s="122">
        <v>0.85593220338983056</v>
      </c>
      <c r="W32" s="10">
        <v>647788</v>
      </c>
      <c r="X32" s="115" t="e">
        <v>#DIV/0!</v>
      </c>
    </row>
    <row r="33" spans="2:24" s="57" customFormat="1" ht="16.5" customHeight="1">
      <c r="B33" s="53" t="s">
        <v>42</v>
      </c>
      <c r="C33" s="54" t="s">
        <v>808</v>
      </c>
      <c r="D33" s="8">
        <v>152</v>
      </c>
      <c r="E33" s="47">
        <v>52</v>
      </c>
      <c r="F33" s="113">
        <f t="shared" si="10"/>
        <v>0.34210526315789475</v>
      </c>
      <c r="G33" s="47">
        <f t="shared" si="11"/>
        <v>0</v>
      </c>
      <c r="H33" s="8">
        <v>0</v>
      </c>
      <c r="I33" s="55">
        <v>118</v>
      </c>
      <c r="J33" s="122">
        <f t="shared" si="12"/>
        <v>2.2692307692307692</v>
      </c>
      <c r="K33" s="10">
        <v>815710</v>
      </c>
      <c r="L33" s="115" t="e">
        <f t="shared" si="13"/>
        <v>#DIV/0!</v>
      </c>
      <c r="N33" s="53" t="s">
        <v>42</v>
      </c>
      <c r="O33" s="54" t="s">
        <v>808</v>
      </c>
      <c r="P33" s="8">
        <v>200</v>
      </c>
      <c r="Q33" s="47">
        <v>65</v>
      </c>
      <c r="R33" s="113">
        <v>0.32500000000000001</v>
      </c>
      <c r="S33" s="47">
        <v>0</v>
      </c>
      <c r="T33" s="8">
        <v>0</v>
      </c>
      <c r="U33" s="55">
        <v>35</v>
      </c>
      <c r="V33" s="122">
        <v>0.53846153846153844</v>
      </c>
      <c r="W33" s="10">
        <v>589348</v>
      </c>
      <c r="X33" s="115" t="e">
        <v>#DIV/0!</v>
      </c>
    </row>
    <row r="34" spans="2:24" s="57" customFormat="1" ht="16.5" customHeight="1">
      <c r="B34" s="53" t="s">
        <v>41</v>
      </c>
      <c r="C34" s="54" t="s">
        <v>808</v>
      </c>
      <c r="D34" s="8">
        <v>230</v>
      </c>
      <c r="E34" s="47">
        <v>68</v>
      </c>
      <c r="F34" s="113">
        <f t="shared" si="10"/>
        <v>0.29565217391304349</v>
      </c>
      <c r="G34" s="47">
        <f t="shared" si="11"/>
        <v>0</v>
      </c>
      <c r="H34" s="8">
        <v>0</v>
      </c>
      <c r="I34" s="55">
        <v>52</v>
      </c>
      <c r="J34" s="122">
        <f t="shared" si="12"/>
        <v>0.76470588235294112</v>
      </c>
      <c r="K34" s="10">
        <v>794044</v>
      </c>
      <c r="L34" s="115" t="e">
        <f t="shared" si="13"/>
        <v>#DIV/0!</v>
      </c>
      <c r="N34" s="53" t="s">
        <v>41</v>
      </c>
      <c r="O34" s="54" t="s">
        <v>808</v>
      </c>
      <c r="P34" s="8">
        <v>206</v>
      </c>
      <c r="Q34" s="47">
        <v>70</v>
      </c>
      <c r="R34" s="113">
        <v>0.33980582524271846</v>
      </c>
      <c r="S34" s="47">
        <v>0</v>
      </c>
      <c r="T34" s="8">
        <v>0</v>
      </c>
      <c r="U34" s="55">
        <v>50</v>
      </c>
      <c r="V34" s="122">
        <v>0.7142857142857143</v>
      </c>
      <c r="W34" s="10">
        <v>367947</v>
      </c>
      <c r="X34" s="115" t="e">
        <v>#DIV/0!</v>
      </c>
    </row>
    <row r="35" spans="2:24" s="57" customFormat="1" ht="16.5" customHeight="1">
      <c r="B35" s="53" t="s">
        <v>41</v>
      </c>
      <c r="C35" s="54" t="s">
        <v>22</v>
      </c>
      <c r="D35" s="8">
        <v>310</v>
      </c>
      <c r="E35" s="47">
        <v>8</v>
      </c>
      <c r="F35" s="113">
        <f t="shared" si="10"/>
        <v>2.5806451612903226E-2</v>
      </c>
      <c r="G35" s="47">
        <f t="shared" si="11"/>
        <v>694.375</v>
      </c>
      <c r="H35" s="8">
        <v>5555</v>
      </c>
      <c r="I35" s="55">
        <v>8</v>
      </c>
      <c r="J35" s="122">
        <f t="shared" si="12"/>
        <v>1</v>
      </c>
      <c r="K35" s="10">
        <v>267865</v>
      </c>
      <c r="L35" s="115">
        <f t="shared" si="13"/>
        <v>48.220522052205219</v>
      </c>
      <c r="N35" s="53" t="s">
        <v>324</v>
      </c>
      <c r="O35" s="54" t="s">
        <v>22</v>
      </c>
      <c r="P35" s="8">
        <v>1</v>
      </c>
      <c r="Q35" s="47">
        <v>0</v>
      </c>
      <c r="R35" s="113">
        <v>0</v>
      </c>
      <c r="S35" s="47">
        <v>0</v>
      </c>
      <c r="T35" s="8">
        <v>0</v>
      </c>
      <c r="U35" s="55">
        <v>11</v>
      </c>
      <c r="V35" s="122" t="e">
        <v>#DIV/0!</v>
      </c>
      <c r="W35" s="10">
        <v>278009</v>
      </c>
      <c r="X35" s="115" t="e">
        <v>#DIV/0!</v>
      </c>
    </row>
    <row r="36" spans="2:24" s="57" customFormat="1" ht="16.5" customHeight="1">
      <c r="B36" s="53" t="s">
        <v>931</v>
      </c>
      <c r="C36" s="54" t="s">
        <v>22</v>
      </c>
      <c r="D36" s="8">
        <v>16</v>
      </c>
      <c r="E36" s="47">
        <v>1</v>
      </c>
      <c r="F36" s="113">
        <f t="shared" si="10"/>
        <v>6.25E-2</v>
      </c>
      <c r="G36" s="47">
        <f t="shared" si="11"/>
        <v>1562</v>
      </c>
      <c r="H36" s="8">
        <v>1562</v>
      </c>
      <c r="I36" s="55">
        <v>19</v>
      </c>
      <c r="J36" s="122">
        <f t="shared" si="12"/>
        <v>19</v>
      </c>
      <c r="K36" s="10">
        <v>174317</v>
      </c>
      <c r="L36" s="115">
        <f t="shared" si="13"/>
        <v>111.59859154929578</v>
      </c>
      <c r="N36" s="53" t="s">
        <v>41</v>
      </c>
      <c r="O36" s="54" t="s">
        <v>24</v>
      </c>
      <c r="P36" s="8">
        <v>4818</v>
      </c>
      <c r="Q36" s="47">
        <v>18</v>
      </c>
      <c r="R36" s="113">
        <v>3.7359900373599006E-3</v>
      </c>
      <c r="S36" s="47">
        <v>1408</v>
      </c>
      <c r="T36" s="8">
        <v>25344</v>
      </c>
      <c r="U36" s="55">
        <v>8</v>
      </c>
      <c r="V36" s="122">
        <v>0.44444444444444442</v>
      </c>
      <c r="W36" s="10">
        <v>208700</v>
      </c>
      <c r="X36" s="115">
        <v>8.2346906565656557</v>
      </c>
    </row>
    <row r="37" spans="2:24" s="57" customFormat="1" ht="16.5" customHeight="1">
      <c r="B37" s="53" t="s">
        <v>699</v>
      </c>
      <c r="C37" s="54" t="s">
        <v>24</v>
      </c>
      <c r="D37" s="8">
        <v>1588</v>
      </c>
      <c r="E37" s="47">
        <v>13</v>
      </c>
      <c r="F37" s="113">
        <f t="shared" si="10"/>
        <v>8.1863979848866494E-3</v>
      </c>
      <c r="G37" s="47">
        <f t="shared" si="11"/>
        <v>2788.0769230769229</v>
      </c>
      <c r="H37" s="8">
        <v>36245</v>
      </c>
      <c r="I37" s="55">
        <v>5</v>
      </c>
      <c r="J37" s="122">
        <f t="shared" si="12"/>
        <v>0.38461538461538464</v>
      </c>
      <c r="K37" s="10">
        <v>147000</v>
      </c>
      <c r="L37" s="115">
        <f t="shared" si="13"/>
        <v>4.0557318250793211</v>
      </c>
      <c r="N37" s="53" t="s">
        <v>851</v>
      </c>
      <c r="O37" s="54" t="s">
        <v>808</v>
      </c>
      <c r="P37" s="8">
        <v>85</v>
      </c>
      <c r="Q37" s="47">
        <v>18</v>
      </c>
      <c r="R37" s="113">
        <v>0.21176470588235294</v>
      </c>
      <c r="S37" s="47">
        <v>0</v>
      </c>
      <c r="T37" s="8">
        <v>0</v>
      </c>
      <c r="U37" s="55">
        <v>4</v>
      </c>
      <c r="V37" s="122">
        <v>0.22222222222222221</v>
      </c>
      <c r="W37" s="10">
        <v>200201</v>
      </c>
      <c r="X37" s="115" t="e">
        <v>#DIV/0!</v>
      </c>
    </row>
    <row r="38" spans="2:24" s="57" customFormat="1" ht="16.5" customHeight="1">
      <c r="B38" s="53" t="s">
        <v>41</v>
      </c>
      <c r="C38" s="54" t="s">
        <v>24</v>
      </c>
      <c r="D38" s="8">
        <v>41</v>
      </c>
      <c r="E38" s="47">
        <v>3</v>
      </c>
      <c r="F38" s="113">
        <f t="shared" si="10"/>
        <v>7.3170731707317069E-2</v>
      </c>
      <c r="G38" s="47">
        <f t="shared" si="11"/>
        <v>341</v>
      </c>
      <c r="H38" s="8">
        <v>1023</v>
      </c>
      <c r="I38" s="55">
        <v>1</v>
      </c>
      <c r="J38" s="122">
        <f t="shared" si="12"/>
        <v>0.33333333333333331</v>
      </c>
      <c r="K38" s="10">
        <v>128000</v>
      </c>
      <c r="L38" s="115">
        <f t="shared" si="13"/>
        <v>125.12218963831867</v>
      </c>
      <c r="N38" s="53" t="s">
        <v>41</v>
      </c>
      <c r="O38" s="54" t="s">
        <v>22</v>
      </c>
      <c r="P38" s="8">
        <v>1536</v>
      </c>
      <c r="Q38" s="47">
        <v>19</v>
      </c>
      <c r="R38" s="113">
        <v>1.2369791666666666E-2</v>
      </c>
      <c r="S38" s="47">
        <v>1293.3684210526317</v>
      </c>
      <c r="T38" s="8">
        <v>24574</v>
      </c>
      <c r="U38" s="55">
        <v>30</v>
      </c>
      <c r="V38" s="122">
        <v>1.5789473684210527</v>
      </c>
      <c r="W38" s="10">
        <v>118828</v>
      </c>
      <c r="X38" s="115">
        <v>4.835517213314886</v>
      </c>
    </row>
    <row r="39" spans="2:24" s="57" customFormat="1" ht="16.5" customHeight="1">
      <c r="B39" s="53" t="s">
        <v>366</v>
      </c>
      <c r="C39" s="54" t="s">
        <v>22</v>
      </c>
      <c r="D39" s="8">
        <v>12</v>
      </c>
      <c r="E39" s="47">
        <v>6</v>
      </c>
      <c r="F39" s="113">
        <f t="shared" si="10"/>
        <v>0.5</v>
      </c>
      <c r="G39" s="47">
        <f t="shared" si="11"/>
        <v>341</v>
      </c>
      <c r="H39" s="8">
        <v>2046</v>
      </c>
      <c r="I39" s="55">
        <v>6</v>
      </c>
      <c r="J39" s="122">
        <f t="shared" si="12"/>
        <v>1</v>
      </c>
      <c r="K39" s="10">
        <v>115304</v>
      </c>
      <c r="L39" s="115">
        <f t="shared" si="13"/>
        <v>56.355816226783972</v>
      </c>
      <c r="N39" s="53" t="s">
        <v>366</v>
      </c>
      <c r="O39" s="54" t="s">
        <v>22</v>
      </c>
      <c r="P39" s="8">
        <v>7</v>
      </c>
      <c r="Q39" s="47">
        <v>2</v>
      </c>
      <c r="R39" s="113">
        <v>0.2857142857142857</v>
      </c>
      <c r="S39" s="47">
        <v>352</v>
      </c>
      <c r="T39" s="8">
        <v>704</v>
      </c>
      <c r="U39" s="55">
        <v>15</v>
      </c>
      <c r="V39" s="122">
        <v>7.5</v>
      </c>
      <c r="W39" s="10">
        <v>59414</v>
      </c>
      <c r="X39" s="115">
        <v>84.39488636363636</v>
      </c>
    </row>
    <row r="40" spans="2:24" s="57" customFormat="1" ht="16.5" customHeight="1">
      <c r="B40" s="53" t="s">
        <v>851</v>
      </c>
      <c r="C40" s="54" t="s">
        <v>808</v>
      </c>
      <c r="D40" s="8">
        <v>70</v>
      </c>
      <c r="E40" s="47">
        <v>21</v>
      </c>
      <c r="F40" s="113">
        <f t="shared" si="10"/>
        <v>0.3</v>
      </c>
      <c r="G40" s="47">
        <f t="shared" si="11"/>
        <v>0</v>
      </c>
      <c r="H40" s="8">
        <v>0</v>
      </c>
      <c r="I40" s="55">
        <v>13</v>
      </c>
      <c r="J40" s="122">
        <f t="shared" si="12"/>
        <v>0.61904761904761907</v>
      </c>
      <c r="K40" s="10">
        <v>97010</v>
      </c>
      <c r="L40" s="115" t="e">
        <f t="shared" si="13"/>
        <v>#DIV/0!</v>
      </c>
      <c r="N40" s="53" t="s">
        <v>892</v>
      </c>
      <c r="O40" s="54" t="s">
        <v>24</v>
      </c>
      <c r="P40" s="8">
        <v>25</v>
      </c>
      <c r="Q40" s="47">
        <v>3</v>
      </c>
      <c r="R40" s="113">
        <v>0.12</v>
      </c>
      <c r="S40" s="47">
        <v>55</v>
      </c>
      <c r="T40" s="8">
        <v>165</v>
      </c>
      <c r="U40" s="55">
        <v>2</v>
      </c>
      <c r="V40" s="122">
        <v>0.66666666666666663</v>
      </c>
      <c r="W40" s="10">
        <v>50600</v>
      </c>
      <c r="X40" s="115">
        <v>306.66666666666669</v>
      </c>
    </row>
    <row r="41" spans="2:24" s="57" customFormat="1" ht="16.5" customHeight="1">
      <c r="B41" s="53" t="s">
        <v>891</v>
      </c>
      <c r="C41" s="54" t="s">
        <v>22</v>
      </c>
      <c r="D41" s="8">
        <v>1648</v>
      </c>
      <c r="E41" s="47">
        <v>28</v>
      </c>
      <c r="F41" s="113">
        <f t="shared" si="10"/>
        <v>1.6990291262135922E-2</v>
      </c>
      <c r="G41" s="47">
        <f t="shared" si="11"/>
        <v>2586.5714285714284</v>
      </c>
      <c r="H41" s="8">
        <v>72424</v>
      </c>
      <c r="I41" s="55">
        <v>7</v>
      </c>
      <c r="J41" s="122">
        <f t="shared" si="12"/>
        <v>0.25</v>
      </c>
      <c r="K41" s="10">
        <v>80806</v>
      </c>
      <c r="L41" s="115">
        <f t="shared" si="13"/>
        <v>1.1157351154313486</v>
      </c>
      <c r="N41" s="53" t="s">
        <v>899</v>
      </c>
      <c r="O41" s="54" t="s">
        <v>22</v>
      </c>
      <c r="P41" s="8">
        <v>1543</v>
      </c>
      <c r="Q41" s="47">
        <v>18</v>
      </c>
      <c r="R41" s="113">
        <v>1.1665586519766688E-2</v>
      </c>
      <c r="S41" s="47">
        <v>2119.3333333333335</v>
      </c>
      <c r="T41" s="8">
        <v>38148</v>
      </c>
      <c r="U41" s="55">
        <v>2</v>
      </c>
      <c r="V41" s="122">
        <v>0.1111111111111111</v>
      </c>
      <c r="W41" s="10">
        <v>46000</v>
      </c>
      <c r="X41" s="115">
        <v>1.2058299255531089</v>
      </c>
    </row>
    <row r="42" spans="2:24" s="57" customFormat="1" ht="16.5" customHeight="1">
      <c r="B42" s="53" t="s">
        <v>932</v>
      </c>
      <c r="C42" s="54" t="s">
        <v>24</v>
      </c>
      <c r="D42" s="8">
        <v>142</v>
      </c>
      <c r="E42" s="47">
        <v>2</v>
      </c>
      <c r="F42" s="113">
        <f t="shared" si="10"/>
        <v>1.4084507042253521E-2</v>
      </c>
      <c r="G42" s="47">
        <f t="shared" si="11"/>
        <v>2145</v>
      </c>
      <c r="H42" s="8">
        <v>4290</v>
      </c>
      <c r="I42" s="55">
        <v>2</v>
      </c>
      <c r="J42" s="122">
        <f t="shared" si="12"/>
        <v>1</v>
      </c>
      <c r="K42" s="10">
        <v>65100</v>
      </c>
      <c r="L42" s="115">
        <f t="shared" si="13"/>
        <v>15.174825174825175</v>
      </c>
      <c r="N42" s="53" t="s">
        <v>851</v>
      </c>
      <c r="O42" s="54" t="s">
        <v>22</v>
      </c>
      <c r="P42" s="8">
        <v>27</v>
      </c>
      <c r="Q42" s="47">
        <v>1</v>
      </c>
      <c r="R42" s="113">
        <v>3.7037037037037035E-2</v>
      </c>
      <c r="S42" s="47">
        <v>1397</v>
      </c>
      <c r="T42" s="8">
        <v>1397</v>
      </c>
      <c r="U42" s="55">
        <v>1</v>
      </c>
      <c r="V42" s="122">
        <v>1</v>
      </c>
      <c r="W42" s="10">
        <v>46000</v>
      </c>
      <c r="X42" s="115">
        <v>32.927702219040803</v>
      </c>
    </row>
    <row r="43" spans="2:24" s="57" customFormat="1" ht="16.5" customHeight="1">
      <c r="B43" s="53" t="s">
        <v>933</v>
      </c>
      <c r="C43" s="54" t="s">
        <v>22</v>
      </c>
      <c r="D43" s="8">
        <v>18</v>
      </c>
      <c r="E43" s="47">
        <v>1</v>
      </c>
      <c r="F43" s="113">
        <f t="shared" si="10"/>
        <v>5.5555555555555552E-2</v>
      </c>
      <c r="G43" s="47">
        <f t="shared" si="11"/>
        <v>1089</v>
      </c>
      <c r="H43" s="8">
        <v>1089</v>
      </c>
      <c r="I43" s="55">
        <v>3</v>
      </c>
      <c r="J43" s="122">
        <f t="shared" si="12"/>
        <v>3</v>
      </c>
      <c r="K43" s="10">
        <v>61462</v>
      </c>
      <c r="L43" s="115">
        <f t="shared" si="13"/>
        <v>56.438934802571168</v>
      </c>
      <c r="N43" s="53" t="s">
        <v>699</v>
      </c>
      <c r="O43" s="54" t="s">
        <v>24</v>
      </c>
      <c r="P43" s="8">
        <v>1626</v>
      </c>
      <c r="Q43" s="47">
        <v>12</v>
      </c>
      <c r="R43" s="113">
        <v>7.3800738007380072E-3</v>
      </c>
      <c r="S43" s="47">
        <v>2864.5833333333335</v>
      </c>
      <c r="T43" s="8">
        <v>34375</v>
      </c>
      <c r="U43" s="55">
        <v>1</v>
      </c>
      <c r="V43" s="122">
        <v>8.3333333333333329E-2</v>
      </c>
      <c r="W43" s="10">
        <v>42000</v>
      </c>
      <c r="X43" s="115">
        <v>1.2218181818181819</v>
      </c>
    </row>
    <row r="44" spans="2:24" s="57" customFormat="1" ht="16.5" customHeight="1">
      <c r="B44" s="53" t="s">
        <v>934</v>
      </c>
      <c r="C44" s="54" t="s">
        <v>24</v>
      </c>
      <c r="D44" s="8">
        <v>1</v>
      </c>
      <c r="E44" s="47">
        <v>1</v>
      </c>
      <c r="F44" s="113">
        <f t="shared" si="10"/>
        <v>1</v>
      </c>
      <c r="G44" s="47">
        <f t="shared" si="11"/>
        <v>341</v>
      </c>
      <c r="H44" s="8">
        <v>341</v>
      </c>
      <c r="I44" s="55">
        <v>1</v>
      </c>
      <c r="J44" s="122">
        <f t="shared" si="12"/>
        <v>1</v>
      </c>
      <c r="K44" s="10">
        <v>50000</v>
      </c>
      <c r="L44" s="115">
        <f t="shared" si="13"/>
        <v>146.62756598240469</v>
      </c>
      <c r="N44" s="53" t="s">
        <v>900</v>
      </c>
      <c r="O44" s="54" t="s">
        <v>24</v>
      </c>
      <c r="P44" s="8">
        <v>331</v>
      </c>
      <c r="Q44" s="47">
        <v>4</v>
      </c>
      <c r="R44" s="113">
        <v>1.2084592145015106E-2</v>
      </c>
      <c r="S44" s="47">
        <v>2860</v>
      </c>
      <c r="T44" s="8">
        <v>11440</v>
      </c>
      <c r="U44" s="55">
        <v>2</v>
      </c>
      <c r="V44" s="122">
        <v>0.5</v>
      </c>
      <c r="W44" s="10">
        <v>41000</v>
      </c>
      <c r="X44" s="115">
        <v>3.5839160839160837</v>
      </c>
    </row>
    <row r="45" spans="2:24" s="57" customFormat="1" ht="16.5" customHeight="1">
      <c r="B45" s="93" t="s">
        <v>893</v>
      </c>
      <c r="C45" s="94" t="s">
        <v>808</v>
      </c>
      <c r="D45" s="32">
        <v>13</v>
      </c>
      <c r="E45" s="95">
        <v>2</v>
      </c>
      <c r="F45" s="113">
        <f t="shared" si="10"/>
        <v>0.15384615384615385</v>
      </c>
      <c r="G45" s="47">
        <f t="shared" si="11"/>
        <v>0</v>
      </c>
      <c r="H45" s="32">
        <v>0</v>
      </c>
      <c r="I45" s="96">
        <v>4</v>
      </c>
      <c r="J45" s="122">
        <f t="shared" si="12"/>
        <v>2</v>
      </c>
      <c r="K45" s="31">
        <v>45363</v>
      </c>
      <c r="L45" s="115" t="e">
        <f t="shared" si="13"/>
        <v>#DIV/0!</v>
      </c>
      <c r="N45" s="93" t="s">
        <v>901</v>
      </c>
      <c r="O45" s="94" t="s">
        <v>24</v>
      </c>
      <c r="P45" s="32">
        <v>16</v>
      </c>
      <c r="Q45" s="95">
        <v>0</v>
      </c>
      <c r="R45" s="113">
        <v>0</v>
      </c>
      <c r="S45" s="47">
        <v>0</v>
      </c>
      <c r="T45" s="32">
        <v>0</v>
      </c>
      <c r="U45" s="96">
        <v>1</v>
      </c>
      <c r="V45" s="122" t="e">
        <v>#DIV/0!</v>
      </c>
      <c r="W45" s="31">
        <v>39900</v>
      </c>
      <c r="X45" s="115" t="e">
        <v>#DIV/0!</v>
      </c>
    </row>
    <row r="46" spans="2:24" s="57" customFormat="1" ht="16.5" customHeight="1">
      <c r="B46" s="93" t="s">
        <v>900</v>
      </c>
      <c r="C46" s="94" t="s">
        <v>24</v>
      </c>
      <c r="D46" s="32">
        <v>364</v>
      </c>
      <c r="E46" s="95">
        <v>7</v>
      </c>
      <c r="F46" s="113">
        <f t="shared" si="10"/>
        <v>1.9230769230769232E-2</v>
      </c>
      <c r="G46" s="47">
        <f t="shared" si="11"/>
        <v>2754.7142857142858</v>
      </c>
      <c r="H46" s="32">
        <v>19283</v>
      </c>
      <c r="I46" s="96">
        <v>1</v>
      </c>
      <c r="J46" s="122">
        <f t="shared" si="12"/>
        <v>0.14285714285714285</v>
      </c>
      <c r="K46" s="31">
        <v>42000</v>
      </c>
      <c r="L46" s="115">
        <f t="shared" si="13"/>
        <v>2.1780843229787896</v>
      </c>
      <c r="N46" s="93" t="s">
        <v>902</v>
      </c>
      <c r="O46" s="94" t="s">
        <v>24</v>
      </c>
      <c r="P46" s="32">
        <v>50</v>
      </c>
      <c r="Q46" s="95">
        <v>3</v>
      </c>
      <c r="R46" s="113">
        <v>0.06</v>
      </c>
      <c r="S46" s="47">
        <v>1041.3333333333333</v>
      </c>
      <c r="T46" s="32">
        <v>3124</v>
      </c>
      <c r="U46" s="96">
        <v>1</v>
      </c>
      <c r="V46" s="122">
        <v>0.33333333333333331</v>
      </c>
      <c r="W46" s="31">
        <v>38000</v>
      </c>
      <c r="X46" s="115">
        <v>12.163892445582587</v>
      </c>
    </row>
    <row r="47" spans="2:24" s="57" customFormat="1" ht="16.5" customHeight="1">
      <c r="B47" s="93" t="s">
        <v>935</v>
      </c>
      <c r="C47" s="94" t="s">
        <v>24</v>
      </c>
      <c r="D47" s="32">
        <v>35</v>
      </c>
      <c r="E47" s="95">
        <v>1</v>
      </c>
      <c r="F47" s="113">
        <f t="shared" si="10"/>
        <v>2.8571428571428571E-2</v>
      </c>
      <c r="G47" s="47">
        <f t="shared" si="11"/>
        <v>1639</v>
      </c>
      <c r="H47" s="32">
        <v>1639</v>
      </c>
      <c r="I47" s="96">
        <v>1</v>
      </c>
      <c r="J47" s="122">
        <f t="shared" si="12"/>
        <v>1</v>
      </c>
      <c r="K47" s="31">
        <v>35000</v>
      </c>
      <c r="L47" s="115">
        <f t="shared" si="13"/>
        <v>21.354484441732765</v>
      </c>
      <c r="N47" s="93" t="s">
        <v>903</v>
      </c>
      <c r="O47" s="94" t="s">
        <v>24</v>
      </c>
      <c r="P47" s="32">
        <v>3</v>
      </c>
      <c r="Q47" s="95">
        <v>1</v>
      </c>
      <c r="R47" s="113">
        <v>0.33333333333333331</v>
      </c>
      <c r="S47" s="47">
        <v>55</v>
      </c>
      <c r="T47" s="32">
        <v>55</v>
      </c>
      <c r="U47" s="96">
        <v>1</v>
      </c>
      <c r="V47" s="122">
        <v>1</v>
      </c>
      <c r="W47" s="31">
        <v>35000</v>
      </c>
      <c r="X47" s="115">
        <v>636.36363636363637</v>
      </c>
    </row>
    <row r="48" spans="2:24" s="57" customFormat="1" ht="16.5" customHeight="1">
      <c r="B48" s="93" t="s">
        <v>936</v>
      </c>
      <c r="C48" s="94" t="s">
        <v>24</v>
      </c>
      <c r="D48" s="32">
        <v>24</v>
      </c>
      <c r="E48" s="95">
        <v>3</v>
      </c>
      <c r="F48" s="113">
        <f t="shared" si="10"/>
        <v>0.125</v>
      </c>
      <c r="G48" s="47">
        <f t="shared" si="11"/>
        <v>55</v>
      </c>
      <c r="H48" s="32">
        <v>165</v>
      </c>
      <c r="I48" s="96">
        <v>1</v>
      </c>
      <c r="J48" s="122">
        <f t="shared" si="12"/>
        <v>0.33333333333333331</v>
      </c>
      <c r="K48" s="31">
        <v>28000</v>
      </c>
      <c r="L48" s="115">
        <f t="shared" si="13"/>
        <v>169.69696969696969</v>
      </c>
      <c r="N48" s="93" t="s">
        <v>904</v>
      </c>
      <c r="O48" s="94" t="s">
        <v>24</v>
      </c>
      <c r="P48" s="32">
        <v>1433</v>
      </c>
      <c r="Q48" s="95">
        <v>14</v>
      </c>
      <c r="R48" s="113">
        <v>9.7697138869504534E-3</v>
      </c>
      <c r="S48" s="47">
        <v>3364.4285714285716</v>
      </c>
      <c r="T48" s="32">
        <v>47102</v>
      </c>
      <c r="U48" s="96">
        <v>1</v>
      </c>
      <c r="V48" s="122">
        <v>7.1428571428571425E-2</v>
      </c>
      <c r="W48" s="31">
        <v>32000</v>
      </c>
      <c r="X48" s="115">
        <v>0.67937667190352846</v>
      </c>
    </row>
    <row r="49" spans="2:25" s="57" customFormat="1" ht="16.5" customHeight="1">
      <c r="B49" s="93" t="s">
        <v>41</v>
      </c>
      <c r="C49" s="94" t="s">
        <v>24</v>
      </c>
      <c r="D49" s="32">
        <v>5637</v>
      </c>
      <c r="E49" s="95">
        <v>13</v>
      </c>
      <c r="F49" s="113">
        <f t="shared" si="10"/>
        <v>2.3061912364733014E-3</v>
      </c>
      <c r="G49" s="47">
        <f t="shared" si="11"/>
        <v>1756.6153846153845</v>
      </c>
      <c r="H49" s="32">
        <v>22836</v>
      </c>
      <c r="I49" s="96">
        <v>1</v>
      </c>
      <c r="J49" s="122">
        <f t="shared" si="12"/>
        <v>7.6923076923076927E-2</v>
      </c>
      <c r="K49" s="31">
        <v>24000</v>
      </c>
      <c r="L49" s="115">
        <f t="shared" si="13"/>
        <v>1.0509721492380453</v>
      </c>
      <c r="N49" s="93" t="s">
        <v>905</v>
      </c>
      <c r="O49" s="94" t="s">
        <v>24</v>
      </c>
      <c r="P49" s="32">
        <v>742</v>
      </c>
      <c r="Q49" s="95">
        <v>5</v>
      </c>
      <c r="R49" s="113">
        <v>6.7385444743935314E-3</v>
      </c>
      <c r="S49" s="47">
        <v>341</v>
      </c>
      <c r="T49" s="32">
        <v>1705</v>
      </c>
      <c r="U49" s="96">
        <v>1</v>
      </c>
      <c r="V49" s="122">
        <v>0.2</v>
      </c>
      <c r="W49" s="31">
        <v>26200</v>
      </c>
      <c r="X49" s="115">
        <v>15.366568914956012</v>
      </c>
    </row>
    <row r="50" spans="2:25" s="6" customFormat="1" ht="16.5" customHeight="1">
      <c r="B50" s="58" t="s">
        <v>937</v>
      </c>
      <c r="C50" s="59" t="s">
        <v>24</v>
      </c>
      <c r="D50" s="13">
        <v>8</v>
      </c>
      <c r="E50" s="60">
        <v>1</v>
      </c>
      <c r="F50" s="114">
        <f t="shared" si="10"/>
        <v>0.125</v>
      </c>
      <c r="G50" s="60">
        <f t="shared" si="11"/>
        <v>55</v>
      </c>
      <c r="H50" s="13">
        <v>55</v>
      </c>
      <c r="I50" s="16">
        <v>1</v>
      </c>
      <c r="J50" s="131">
        <f t="shared" si="12"/>
        <v>1</v>
      </c>
      <c r="K50" s="11">
        <v>23000</v>
      </c>
      <c r="L50" s="116">
        <f t="shared" si="13"/>
        <v>418.18181818181819</v>
      </c>
      <c r="N50" s="58" t="s">
        <v>906</v>
      </c>
      <c r="O50" s="59" t="s">
        <v>24</v>
      </c>
      <c r="P50" s="13">
        <v>28</v>
      </c>
      <c r="Q50" s="60">
        <v>3</v>
      </c>
      <c r="R50" s="114">
        <v>0.10714285714285714</v>
      </c>
      <c r="S50" s="60">
        <v>975.33333333333337</v>
      </c>
      <c r="T50" s="13">
        <v>2926</v>
      </c>
      <c r="U50" s="16">
        <v>1</v>
      </c>
      <c r="V50" s="131">
        <v>0.33333333333333331</v>
      </c>
      <c r="W50" s="11">
        <v>23000</v>
      </c>
      <c r="X50" s="116">
        <v>7.8605604921394399</v>
      </c>
      <c r="Y50" s="4"/>
    </row>
    <row r="51" spans="2:25" ht="16.5" customHeight="1">
      <c r="B51" s="6"/>
      <c r="C51" s="6"/>
      <c r="D51" s="6"/>
      <c r="E51" s="6"/>
      <c r="F51" s="6"/>
      <c r="G51" s="6"/>
      <c r="H51" s="6"/>
      <c r="I51" s="6"/>
      <c r="J51" s="123"/>
      <c r="K51" s="6"/>
      <c r="L51" s="6"/>
    </row>
    <row r="52" spans="2:25" ht="16.5" customHeight="1">
      <c r="B52" s="3" t="s">
        <v>25</v>
      </c>
      <c r="C52" s="3"/>
      <c r="M52" s="39"/>
      <c r="N52" s="3" t="s">
        <v>31</v>
      </c>
      <c r="O52" s="3"/>
    </row>
    <row r="53" spans="2:25" ht="16.5" customHeight="1">
      <c r="B53" s="24" t="s">
        <v>33</v>
      </c>
      <c r="C53" s="25" t="s">
        <v>26</v>
      </c>
      <c r="D53" s="25" t="s">
        <v>11</v>
      </c>
      <c r="E53" s="25" t="s">
        <v>12</v>
      </c>
      <c r="F53" s="25" t="s">
        <v>13</v>
      </c>
      <c r="G53" s="25" t="s">
        <v>28</v>
      </c>
      <c r="H53" s="25" t="s">
        <v>29</v>
      </c>
      <c r="I53" s="25" t="s">
        <v>30</v>
      </c>
      <c r="J53" s="25" t="s">
        <v>15</v>
      </c>
      <c r="K53" s="37" t="s">
        <v>5</v>
      </c>
      <c r="L53" s="26" t="s">
        <v>6</v>
      </c>
      <c r="M53" s="65"/>
      <c r="N53" s="24" t="s">
        <v>33</v>
      </c>
      <c r="O53" s="25" t="s">
        <v>26</v>
      </c>
      <c r="P53" s="25" t="s">
        <v>11</v>
      </c>
      <c r="Q53" s="25" t="s">
        <v>12</v>
      </c>
      <c r="R53" s="25" t="s">
        <v>13</v>
      </c>
      <c r="S53" s="25" t="s">
        <v>28</v>
      </c>
      <c r="T53" s="25" t="s">
        <v>29</v>
      </c>
      <c r="U53" s="25" t="s">
        <v>30</v>
      </c>
      <c r="V53" s="25" t="s">
        <v>15</v>
      </c>
      <c r="W53" s="37" t="s">
        <v>5</v>
      </c>
      <c r="X53" s="25" t="s">
        <v>6</v>
      </c>
    </row>
    <row r="54" spans="2:25" ht="16.5" customHeight="1">
      <c r="B54" s="61" t="str">
        <f>VLOOKUP(C54,소재!B:C,2,0)</f>
        <v>삭제</v>
      </c>
      <c r="C54" s="62" t="s">
        <v>938</v>
      </c>
      <c r="D54" s="157">
        <v>476</v>
      </c>
      <c r="E54" s="47">
        <v>101</v>
      </c>
      <c r="F54" s="113">
        <f t="shared" ref="F54:F73" si="14">IFERROR(E54/D54,0)</f>
        <v>0.21218487394957983</v>
      </c>
      <c r="G54" s="47">
        <f>IFERROR(H54/E54,0)</f>
        <v>0</v>
      </c>
      <c r="H54" s="8">
        <v>0</v>
      </c>
      <c r="I54" s="56">
        <v>101</v>
      </c>
      <c r="J54" s="122">
        <f t="shared" ref="J54:J73" si="15">I54/E54</f>
        <v>1</v>
      </c>
      <c r="K54" s="64">
        <v>1469487</v>
      </c>
      <c r="L54" s="136" t="e">
        <f t="shared" ref="L54:L73" si="16">K54/H54</f>
        <v>#DIV/0!</v>
      </c>
      <c r="M54" s="124"/>
      <c r="N54" s="61" t="s">
        <v>884</v>
      </c>
      <c r="O54" s="62" t="s">
        <v>867</v>
      </c>
      <c r="P54" s="157">
        <v>1413</v>
      </c>
      <c r="Q54" s="47">
        <v>240</v>
      </c>
      <c r="R54" s="113">
        <v>0.16985138004246284</v>
      </c>
      <c r="S54" s="47">
        <v>0</v>
      </c>
      <c r="T54" s="8">
        <v>0</v>
      </c>
      <c r="U54" s="56">
        <v>161</v>
      </c>
      <c r="V54" s="122">
        <v>0.67083333333333328</v>
      </c>
      <c r="W54" s="64">
        <v>2764261</v>
      </c>
      <c r="X54" s="148" t="e">
        <v>#DIV/0!</v>
      </c>
    </row>
    <row r="55" spans="2:25" ht="16.5" customHeight="1">
      <c r="B55" s="61" t="str">
        <f>VLOOKUP(C55,소재!B:C,2,0)</f>
        <v>삭제</v>
      </c>
      <c r="C55" s="62" t="s">
        <v>939</v>
      </c>
      <c r="D55" s="157">
        <v>1266</v>
      </c>
      <c r="E55" s="47">
        <v>165</v>
      </c>
      <c r="F55" s="113">
        <f t="shared" si="14"/>
        <v>0.13033175355450238</v>
      </c>
      <c r="G55" s="47">
        <f t="shared" ref="G55:G73" si="17">IFERROR(H55/E55,0)</f>
        <v>0</v>
      </c>
      <c r="H55" s="8">
        <v>0</v>
      </c>
      <c r="I55" s="56">
        <v>81</v>
      </c>
      <c r="J55" s="122">
        <f t="shared" si="15"/>
        <v>0.49090909090909091</v>
      </c>
      <c r="K55" s="64">
        <v>1087396</v>
      </c>
      <c r="L55" s="136" t="e">
        <f t="shared" si="16"/>
        <v>#DIV/0!</v>
      </c>
      <c r="M55" s="65"/>
      <c r="N55" s="61" t="s">
        <v>885</v>
      </c>
      <c r="O55" s="62" t="s">
        <v>868</v>
      </c>
      <c r="P55" s="157">
        <v>354</v>
      </c>
      <c r="Q55" s="47">
        <v>114</v>
      </c>
      <c r="R55" s="113">
        <v>0.32203389830508472</v>
      </c>
      <c r="S55" s="47">
        <v>0</v>
      </c>
      <c r="T55" s="8">
        <v>0</v>
      </c>
      <c r="U55" s="56">
        <v>78</v>
      </c>
      <c r="V55" s="122">
        <v>0.68421052631578949</v>
      </c>
      <c r="W55" s="64">
        <v>893369</v>
      </c>
      <c r="X55" s="148" t="e">
        <v>#DIV/0!</v>
      </c>
    </row>
    <row r="56" spans="2:25" ht="16.5" customHeight="1">
      <c r="B56" s="61" t="str">
        <f>VLOOKUP(C56,소재!B:C,2,0)</f>
        <v>삭제</v>
      </c>
      <c r="C56" s="62" t="s">
        <v>940</v>
      </c>
      <c r="D56" s="157">
        <v>125</v>
      </c>
      <c r="E56" s="47">
        <v>46</v>
      </c>
      <c r="F56" s="113">
        <f t="shared" si="14"/>
        <v>0.36799999999999999</v>
      </c>
      <c r="G56" s="47">
        <f t="shared" si="17"/>
        <v>0</v>
      </c>
      <c r="H56" s="8">
        <v>0</v>
      </c>
      <c r="I56" s="56">
        <v>83</v>
      </c>
      <c r="J56" s="122">
        <f t="shared" si="15"/>
        <v>1.8043478260869565</v>
      </c>
      <c r="K56" s="64">
        <v>951977</v>
      </c>
      <c r="L56" s="136" t="e">
        <f t="shared" si="16"/>
        <v>#DIV/0!</v>
      </c>
      <c r="M56" s="65"/>
      <c r="N56" s="61" t="s">
        <v>920</v>
      </c>
      <c r="O56" s="62" t="s">
        <v>914</v>
      </c>
      <c r="P56" s="157">
        <v>257</v>
      </c>
      <c r="Q56" s="47">
        <v>35</v>
      </c>
      <c r="R56" s="113">
        <v>0.13618677042801555</v>
      </c>
      <c r="S56" s="47">
        <v>0</v>
      </c>
      <c r="T56" s="8">
        <v>0</v>
      </c>
      <c r="U56" s="56">
        <v>31</v>
      </c>
      <c r="V56" s="122">
        <v>0.88571428571428568</v>
      </c>
      <c r="W56" s="64">
        <v>386326</v>
      </c>
      <c r="X56" s="148" t="e">
        <v>#DIV/0!</v>
      </c>
    </row>
    <row r="57" spans="2:25" ht="16.5" customHeight="1">
      <c r="B57" s="61" t="str">
        <f>VLOOKUP(C57,소재!B:C,2,0)</f>
        <v>삭제</v>
      </c>
      <c r="C57" s="62" t="s">
        <v>941</v>
      </c>
      <c r="D57" s="157">
        <v>241</v>
      </c>
      <c r="E57" s="47">
        <v>70</v>
      </c>
      <c r="F57" s="113">
        <f t="shared" si="14"/>
        <v>0.29045643153526973</v>
      </c>
      <c r="G57" s="47">
        <f t="shared" si="17"/>
        <v>0</v>
      </c>
      <c r="H57" s="8">
        <v>0</v>
      </c>
      <c r="I57" s="56">
        <v>71</v>
      </c>
      <c r="J57" s="122">
        <f t="shared" si="15"/>
        <v>1.0142857142857142</v>
      </c>
      <c r="K57" s="64">
        <v>545063</v>
      </c>
      <c r="L57" s="115" t="e">
        <f t="shared" si="16"/>
        <v>#DIV/0!</v>
      </c>
      <c r="M57" s="65"/>
      <c r="N57" s="61" t="s">
        <v>921</v>
      </c>
      <c r="O57" s="62" t="s">
        <v>508</v>
      </c>
      <c r="P57" s="157">
        <v>174</v>
      </c>
      <c r="Q57" s="47">
        <v>2</v>
      </c>
      <c r="R57" s="113">
        <v>1.1494252873563218E-2</v>
      </c>
      <c r="S57" s="47">
        <v>308</v>
      </c>
      <c r="T57" s="8">
        <v>616</v>
      </c>
      <c r="U57" s="56">
        <v>11</v>
      </c>
      <c r="V57" s="122">
        <v>5.5</v>
      </c>
      <c r="W57" s="64">
        <v>278009</v>
      </c>
      <c r="X57" s="122">
        <v>451.31331168831167</v>
      </c>
    </row>
    <row r="58" spans="2:25" ht="16.5" customHeight="1">
      <c r="B58" s="61" t="str">
        <f>VLOOKUP(C58,소재!B:C,2,0)</f>
        <v>산다화 워터프루프 립앤아이 메이크업 화장리무버</v>
      </c>
      <c r="C58" s="62" t="s">
        <v>128</v>
      </c>
      <c r="D58" s="157">
        <v>2741</v>
      </c>
      <c r="E58" s="47">
        <v>25</v>
      </c>
      <c r="F58" s="113">
        <f t="shared" si="14"/>
        <v>9.1207588471360814E-3</v>
      </c>
      <c r="G58" s="47">
        <f t="shared" si="17"/>
        <v>2548.04</v>
      </c>
      <c r="H58" s="8">
        <v>63701</v>
      </c>
      <c r="I58" s="56">
        <v>6</v>
      </c>
      <c r="J58" s="122">
        <f t="shared" si="15"/>
        <v>0.24</v>
      </c>
      <c r="K58" s="64">
        <v>189000</v>
      </c>
      <c r="L58" s="115">
        <f t="shared" si="16"/>
        <v>2.9669863895386257</v>
      </c>
      <c r="M58" s="65"/>
      <c r="N58" s="61" t="s">
        <v>886</v>
      </c>
      <c r="O58" s="62" t="s">
        <v>869</v>
      </c>
      <c r="P58" s="157">
        <v>1764</v>
      </c>
      <c r="Q58" s="47">
        <v>20</v>
      </c>
      <c r="R58" s="113">
        <v>1.1337868480725623E-2</v>
      </c>
      <c r="S58" s="47">
        <v>1329.9</v>
      </c>
      <c r="T58" s="8">
        <v>26598</v>
      </c>
      <c r="U58" s="56">
        <v>7</v>
      </c>
      <c r="V58" s="122">
        <v>0.35</v>
      </c>
      <c r="W58" s="64">
        <v>188600</v>
      </c>
      <c r="X58" s="122">
        <v>7.0907587036619297</v>
      </c>
    </row>
    <row r="59" spans="2:25" ht="16.5" customHeight="1">
      <c r="B59" s="61" t="str">
        <f>VLOOKUP(C59,소재!B:C,2,0)</f>
        <v>쇼검_이미지섬네일형_비건에센스</v>
      </c>
      <c r="C59" s="62" t="s">
        <v>470</v>
      </c>
      <c r="D59" s="157">
        <v>11643</v>
      </c>
      <c r="E59" s="47">
        <v>20</v>
      </c>
      <c r="F59" s="113">
        <f t="shared" si="14"/>
        <v>1.71777033410633E-3</v>
      </c>
      <c r="G59" s="47">
        <f t="shared" si="17"/>
        <v>2578.4</v>
      </c>
      <c r="H59" s="8">
        <v>51568</v>
      </c>
      <c r="I59" s="56">
        <v>2</v>
      </c>
      <c r="J59" s="122">
        <f t="shared" si="15"/>
        <v>0.1</v>
      </c>
      <c r="K59" s="64">
        <v>178000</v>
      </c>
      <c r="L59" s="136">
        <f t="shared" si="16"/>
        <v>3.4517530251318647</v>
      </c>
      <c r="M59" s="124"/>
      <c r="N59" s="61" t="s">
        <v>922</v>
      </c>
      <c r="O59" s="62" t="s">
        <v>870</v>
      </c>
      <c r="P59" s="157">
        <v>1111</v>
      </c>
      <c r="Q59" s="47">
        <v>10</v>
      </c>
      <c r="R59" s="113">
        <v>9.0009000900090012E-3</v>
      </c>
      <c r="S59" s="47">
        <v>1204.5</v>
      </c>
      <c r="T59" s="8">
        <v>12045</v>
      </c>
      <c r="U59" s="56">
        <v>15</v>
      </c>
      <c r="V59" s="122">
        <v>1.5</v>
      </c>
      <c r="W59" s="64">
        <v>118813</v>
      </c>
      <c r="X59" s="148">
        <v>9.86409298464093</v>
      </c>
    </row>
    <row r="60" spans="2:25" ht="16.5" customHeight="1">
      <c r="B60" s="61" t="str">
        <f>VLOOKUP(C60,소재!B:C,2,0)</f>
        <v>파워링크_클렌징젤K_산다화 유기농 클렌징젤</v>
      </c>
      <c r="C60" s="62" t="s">
        <v>942</v>
      </c>
      <c r="D60" s="157">
        <v>980</v>
      </c>
      <c r="E60" s="47">
        <v>5</v>
      </c>
      <c r="F60" s="135">
        <f t="shared" si="14"/>
        <v>5.1020408163265302E-3</v>
      </c>
      <c r="G60" s="47">
        <f t="shared" si="17"/>
        <v>2052.6</v>
      </c>
      <c r="H60" s="8">
        <v>10263</v>
      </c>
      <c r="I60" s="56">
        <v>19</v>
      </c>
      <c r="J60" s="122">
        <f t="shared" si="15"/>
        <v>3.8</v>
      </c>
      <c r="K60" s="64">
        <v>174317</v>
      </c>
      <c r="L60" s="136">
        <f t="shared" si="16"/>
        <v>16.984994640943192</v>
      </c>
      <c r="M60" s="124"/>
      <c r="N60" s="61" t="s">
        <v>242</v>
      </c>
      <c r="O60" s="62" t="s">
        <v>128</v>
      </c>
      <c r="P60" s="157">
        <v>2769</v>
      </c>
      <c r="Q60" s="47">
        <v>17</v>
      </c>
      <c r="R60" s="135">
        <v>6.1394005055976884E-3</v>
      </c>
      <c r="S60" s="47">
        <v>2850.294117647059</v>
      </c>
      <c r="T60" s="8">
        <v>48455</v>
      </c>
      <c r="U60" s="56">
        <v>3</v>
      </c>
      <c r="V60" s="122">
        <v>0.17647058823529413</v>
      </c>
      <c r="W60" s="64">
        <v>83000</v>
      </c>
      <c r="X60" s="148">
        <v>1.7129295222371272</v>
      </c>
    </row>
    <row r="61" spans="2:25" ht="16.5" customHeight="1">
      <c r="B61" s="61" t="str">
        <f>VLOOKUP(C61,소재!B:C,2,0)</f>
        <v>파워PC_브랜드K_착한 유기농 화장품 스킨큐어</v>
      </c>
      <c r="C61" s="62" t="s">
        <v>860</v>
      </c>
      <c r="D61" s="157">
        <v>255</v>
      </c>
      <c r="E61" s="47">
        <v>11</v>
      </c>
      <c r="F61" s="113">
        <f t="shared" si="14"/>
        <v>4.3137254901960784E-2</v>
      </c>
      <c r="G61" s="47">
        <f t="shared" si="17"/>
        <v>794</v>
      </c>
      <c r="H61" s="8">
        <v>8734</v>
      </c>
      <c r="I61" s="56">
        <v>5</v>
      </c>
      <c r="J61" s="122">
        <f t="shared" si="15"/>
        <v>0.45454545454545453</v>
      </c>
      <c r="K61" s="64">
        <v>136063</v>
      </c>
      <c r="L61" s="115">
        <f t="shared" si="16"/>
        <v>15.578543622624228</v>
      </c>
      <c r="M61" s="65"/>
      <c r="N61" s="61" t="s">
        <v>923</v>
      </c>
      <c r="O61" s="62" t="s">
        <v>915</v>
      </c>
      <c r="P61" s="157">
        <v>86</v>
      </c>
      <c r="Q61" s="47">
        <v>29</v>
      </c>
      <c r="R61" s="113">
        <v>0.33720930232558138</v>
      </c>
      <c r="S61" s="47">
        <v>0</v>
      </c>
      <c r="T61" s="8">
        <v>0</v>
      </c>
      <c r="U61" s="56">
        <v>8</v>
      </c>
      <c r="V61" s="122">
        <v>0.27586206896551724</v>
      </c>
      <c r="W61" s="64">
        <v>63927</v>
      </c>
      <c r="X61" s="122" t="e">
        <v>#DIV/0!</v>
      </c>
    </row>
    <row r="62" spans="2:25" ht="16.5" customHeight="1">
      <c r="B62" s="61" t="str">
        <f>VLOOKUP(C62,소재!B:C,2,0)</f>
        <v>파워PC_유기농화장품공식몰</v>
      </c>
      <c r="C62" s="62" t="s">
        <v>508</v>
      </c>
      <c r="D62" s="157">
        <v>284</v>
      </c>
      <c r="E62" s="47">
        <v>9</v>
      </c>
      <c r="F62" s="113">
        <f t="shared" si="14"/>
        <v>3.1690140845070422E-2</v>
      </c>
      <c r="G62" s="47">
        <f t="shared" si="17"/>
        <v>893.44444444444446</v>
      </c>
      <c r="H62" s="8">
        <v>8041</v>
      </c>
      <c r="I62" s="56">
        <v>16</v>
      </c>
      <c r="J62" s="122">
        <f t="shared" si="15"/>
        <v>1.7777777777777777</v>
      </c>
      <c r="K62" s="64">
        <v>124814</v>
      </c>
      <c r="L62" s="136">
        <f t="shared" si="16"/>
        <v>15.522198731501057</v>
      </c>
      <c r="M62" s="124"/>
      <c r="N62" s="61" t="s">
        <v>175</v>
      </c>
      <c r="O62" s="62" t="s">
        <v>73</v>
      </c>
      <c r="P62" s="157">
        <v>39</v>
      </c>
      <c r="Q62" s="47">
        <v>4</v>
      </c>
      <c r="R62" s="113">
        <v>0.10256410256410256</v>
      </c>
      <c r="S62" s="47">
        <v>55</v>
      </c>
      <c r="T62" s="8">
        <v>220</v>
      </c>
      <c r="U62" s="56">
        <v>3</v>
      </c>
      <c r="V62" s="122">
        <v>0.75</v>
      </c>
      <c r="W62" s="64">
        <v>62400</v>
      </c>
      <c r="X62" s="148">
        <v>283.63636363636363</v>
      </c>
    </row>
    <row r="63" spans="2:25" ht="16.5" customHeight="1">
      <c r="B63" s="61" t="str">
        <f>VLOOKUP(C63,소재!B:C,2,0)</f>
        <v>파워PC_브랜드K_천연유기농 화장품 스킨큐어</v>
      </c>
      <c r="C63" s="62" t="s">
        <v>847</v>
      </c>
      <c r="D63" s="157">
        <v>228</v>
      </c>
      <c r="E63" s="47">
        <v>7</v>
      </c>
      <c r="F63" s="113">
        <f t="shared" si="14"/>
        <v>3.0701754385964911E-2</v>
      </c>
      <c r="G63" s="47">
        <f t="shared" si="17"/>
        <v>755.85714285714289</v>
      </c>
      <c r="H63" s="8">
        <v>5291</v>
      </c>
      <c r="I63" s="56">
        <v>14</v>
      </c>
      <c r="J63" s="122">
        <f t="shared" si="15"/>
        <v>2</v>
      </c>
      <c r="K63" s="64">
        <v>122313</v>
      </c>
      <c r="L63" s="115">
        <f t="shared" si="16"/>
        <v>23.117180117180116</v>
      </c>
      <c r="M63" s="65"/>
      <c r="N63" s="61" t="s">
        <v>890</v>
      </c>
      <c r="O63" s="62" t="s">
        <v>847</v>
      </c>
      <c r="P63" s="157">
        <v>439</v>
      </c>
      <c r="Q63" s="47">
        <v>10</v>
      </c>
      <c r="R63" s="113">
        <v>2.2779043280182234E-2</v>
      </c>
      <c r="S63" s="47">
        <v>1178.0999999999999</v>
      </c>
      <c r="T63" s="8">
        <v>11781</v>
      </c>
      <c r="U63" s="56">
        <v>32</v>
      </c>
      <c r="V63" s="122">
        <v>3.2</v>
      </c>
      <c r="W63" s="64">
        <v>59431</v>
      </c>
      <c r="X63" s="122">
        <v>5.0446481622952213</v>
      </c>
    </row>
    <row r="64" spans="2:25" ht="16.5" customHeight="1">
      <c r="B64" s="61" t="str">
        <f>VLOOKUP(C64,소재!B:C,2,0)</f>
        <v>브검PC_가정의 달 선물 추천</v>
      </c>
      <c r="C64" s="62" t="s">
        <v>943</v>
      </c>
      <c r="D64" s="157">
        <v>40</v>
      </c>
      <c r="E64" s="47">
        <v>9</v>
      </c>
      <c r="F64" s="113">
        <f t="shared" si="14"/>
        <v>0.22500000000000001</v>
      </c>
      <c r="G64" s="47">
        <f t="shared" si="17"/>
        <v>0</v>
      </c>
      <c r="H64" s="8">
        <v>0</v>
      </c>
      <c r="I64" s="56">
        <v>11</v>
      </c>
      <c r="J64" s="122">
        <f t="shared" si="15"/>
        <v>1.2222222222222223</v>
      </c>
      <c r="K64" s="64">
        <v>112709</v>
      </c>
      <c r="L64" s="136" t="e">
        <f t="shared" si="16"/>
        <v>#DIV/0!</v>
      </c>
      <c r="M64" s="124"/>
      <c r="N64" s="61" t="s">
        <v>924</v>
      </c>
      <c r="O64" s="62" t="s">
        <v>133</v>
      </c>
      <c r="P64" s="157">
        <v>814</v>
      </c>
      <c r="Q64" s="47">
        <v>12</v>
      </c>
      <c r="R64" s="113">
        <v>1.4742014742014743E-2</v>
      </c>
      <c r="S64" s="47">
        <v>1071.5833333333333</v>
      </c>
      <c r="T64" s="8">
        <v>12859</v>
      </c>
      <c r="U64" s="56">
        <v>2</v>
      </c>
      <c r="V64" s="122">
        <v>0.16666666666666666</v>
      </c>
      <c r="W64" s="64">
        <v>46500</v>
      </c>
      <c r="X64" s="148">
        <v>3.6161443347072089</v>
      </c>
    </row>
    <row r="65" spans="2:24" ht="16.5" customHeight="1">
      <c r="B65" s="61" t="str">
        <f>VLOOKUP(C65,소재!B:C,2,0)</f>
        <v>브검MO_4월 클렌징 동백오일 (김 크리스탈)</v>
      </c>
      <c r="C65" s="62" t="s">
        <v>867</v>
      </c>
      <c r="D65" s="157">
        <v>0</v>
      </c>
      <c r="E65" s="47">
        <v>0</v>
      </c>
      <c r="F65" s="113">
        <f t="shared" si="14"/>
        <v>0</v>
      </c>
      <c r="G65" s="47">
        <f t="shared" si="17"/>
        <v>0</v>
      </c>
      <c r="H65" s="8">
        <v>0</v>
      </c>
      <c r="I65" s="56">
        <v>8</v>
      </c>
      <c r="J65" s="122" t="e">
        <f t="shared" si="15"/>
        <v>#DIV/0!</v>
      </c>
      <c r="K65" s="64">
        <v>101307</v>
      </c>
      <c r="L65" s="115" t="e">
        <f t="shared" si="16"/>
        <v>#DIV/0!</v>
      </c>
      <c r="M65" s="65"/>
      <c r="N65" s="61" t="s">
        <v>925</v>
      </c>
      <c r="O65" s="62" t="s">
        <v>651</v>
      </c>
      <c r="P65" s="157">
        <v>3602</v>
      </c>
      <c r="Q65" s="47">
        <v>6</v>
      </c>
      <c r="R65" s="113">
        <v>1.665741254858412E-3</v>
      </c>
      <c r="S65" s="47">
        <v>1873.6666666666667</v>
      </c>
      <c r="T65" s="8">
        <v>11242</v>
      </c>
      <c r="U65" s="56">
        <v>4</v>
      </c>
      <c r="V65" s="122">
        <v>0.66666666666666663</v>
      </c>
      <c r="W65" s="64">
        <v>46003</v>
      </c>
      <c r="X65" s="122">
        <v>4.0920654687777978</v>
      </c>
    </row>
    <row r="66" spans="2:24" ht="16.5" customHeight="1">
      <c r="B66" s="61" t="str">
        <f>VLOOKUP(C66,소재!B:C,2,0)</f>
        <v>브검MO_가정의 달 선물 추천</v>
      </c>
      <c r="C66" s="62" t="s">
        <v>944</v>
      </c>
      <c r="D66" s="157">
        <v>144</v>
      </c>
      <c r="E66" s="47">
        <v>23</v>
      </c>
      <c r="F66" s="113">
        <f t="shared" si="14"/>
        <v>0.15972222222222221</v>
      </c>
      <c r="G66" s="47">
        <f t="shared" si="17"/>
        <v>0</v>
      </c>
      <c r="H66" s="8">
        <v>0</v>
      </c>
      <c r="I66" s="56">
        <v>16</v>
      </c>
      <c r="J66" s="122">
        <f t="shared" si="15"/>
        <v>0.69565217391304346</v>
      </c>
      <c r="K66" s="64">
        <v>89115</v>
      </c>
      <c r="L66" s="136" t="e">
        <f t="shared" si="16"/>
        <v>#DIV/0!</v>
      </c>
      <c r="M66" s="124"/>
      <c r="N66" s="61" t="s">
        <v>897</v>
      </c>
      <c r="O66" s="62" t="s">
        <v>874</v>
      </c>
      <c r="P66" s="157">
        <v>939</v>
      </c>
      <c r="Q66" s="47">
        <v>9</v>
      </c>
      <c r="R66" s="113">
        <v>9.5846645367412137E-3</v>
      </c>
      <c r="S66" s="47">
        <v>1641.4444444444443</v>
      </c>
      <c r="T66" s="8">
        <v>14773</v>
      </c>
      <c r="U66" s="56">
        <v>4</v>
      </c>
      <c r="V66" s="122">
        <v>0.44444444444444442</v>
      </c>
      <c r="W66" s="64">
        <v>46002</v>
      </c>
      <c r="X66" s="148">
        <v>3.1139240506329116</v>
      </c>
    </row>
    <row r="67" spans="2:24" ht="16.5" customHeight="1">
      <c r="B67" s="61" t="str">
        <f>VLOOKUP(C67,소재!B:C,2,0)</f>
        <v>파워MO_비건키워드_착한 유기농 화장품 스킨큐어</v>
      </c>
      <c r="C67" s="62" t="s">
        <v>895</v>
      </c>
      <c r="D67" s="157">
        <v>2211</v>
      </c>
      <c r="E67" s="47">
        <v>28</v>
      </c>
      <c r="F67" s="113">
        <f t="shared" si="14"/>
        <v>1.2663952962460425E-2</v>
      </c>
      <c r="G67" s="47">
        <f t="shared" si="17"/>
        <v>2442</v>
      </c>
      <c r="H67" s="8">
        <v>68376</v>
      </c>
      <c r="I67" s="56">
        <v>7</v>
      </c>
      <c r="J67" s="122">
        <f t="shared" si="15"/>
        <v>0.25</v>
      </c>
      <c r="K67" s="64">
        <v>80806</v>
      </c>
      <c r="L67" s="115">
        <f t="shared" si="16"/>
        <v>1.1817889317889319</v>
      </c>
      <c r="M67" s="65"/>
      <c r="N67" s="61" t="s">
        <v>887</v>
      </c>
      <c r="O67" s="62" t="s">
        <v>283</v>
      </c>
      <c r="P67" s="157">
        <v>373</v>
      </c>
      <c r="Q67" s="47">
        <v>4</v>
      </c>
      <c r="R67" s="113">
        <v>1.0723860589812333E-2</v>
      </c>
      <c r="S67" s="47">
        <v>1603.25</v>
      </c>
      <c r="T67" s="8">
        <v>6413</v>
      </c>
      <c r="U67" s="56">
        <v>2</v>
      </c>
      <c r="V67" s="122">
        <v>0.5</v>
      </c>
      <c r="W67" s="64">
        <v>42000</v>
      </c>
      <c r="X67" s="122">
        <v>6.5491969437080932</v>
      </c>
    </row>
    <row r="68" spans="2:24" ht="16.5" customHeight="1">
      <c r="B68" s="61" t="str">
        <f>VLOOKUP(C68,소재!B:C,2,0)</f>
        <v>쇼검_클렌징_동백오일</v>
      </c>
      <c r="C68" s="62" t="s">
        <v>794</v>
      </c>
      <c r="D68" s="157">
        <v>259</v>
      </c>
      <c r="E68" s="47">
        <v>3</v>
      </c>
      <c r="F68" s="113">
        <f t="shared" si="14"/>
        <v>1.1583011583011582E-2</v>
      </c>
      <c r="G68" s="47">
        <f t="shared" si="17"/>
        <v>1701.3333333333333</v>
      </c>
      <c r="H68" s="8">
        <v>5104</v>
      </c>
      <c r="I68" s="56">
        <v>2</v>
      </c>
      <c r="J68" s="122">
        <f t="shared" si="15"/>
        <v>0.66666666666666663</v>
      </c>
      <c r="K68" s="64">
        <v>65100</v>
      </c>
      <c r="L68" s="115">
        <f t="shared" si="16"/>
        <v>12.754702194357368</v>
      </c>
      <c r="M68" s="65"/>
      <c r="N68" s="61" t="s">
        <v>926</v>
      </c>
      <c r="O68" s="62" t="s">
        <v>617</v>
      </c>
      <c r="P68" s="157">
        <v>1096</v>
      </c>
      <c r="Q68" s="47">
        <v>2</v>
      </c>
      <c r="R68" s="113">
        <v>1.8248175182481751E-3</v>
      </c>
      <c r="S68" s="47">
        <v>1149.5</v>
      </c>
      <c r="T68" s="8">
        <v>2299</v>
      </c>
      <c r="U68" s="56">
        <v>1</v>
      </c>
      <c r="V68" s="122">
        <v>0.5</v>
      </c>
      <c r="W68" s="64">
        <v>39900</v>
      </c>
      <c r="X68" s="122">
        <v>17.355371900826448</v>
      </c>
    </row>
    <row r="69" spans="2:24" ht="16.5" customHeight="1">
      <c r="B69" s="61" t="str">
        <f>VLOOKUP(C69,소재!B:C,2,0)</f>
        <v>파워MO_클렌징오일K_미세먼지세정 클렌징 동백오일</v>
      </c>
      <c r="C69" s="62" t="s">
        <v>874</v>
      </c>
      <c r="D69" s="157">
        <v>1181</v>
      </c>
      <c r="E69" s="47">
        <v>13</v>
      </c>
      <c r="F69" s="113">
        <f t="shared" si="14"/>
        <v>1.100762066045724E-2</v>
      </c>
      <c r="G69" s="47">
        <f t="shared" si="17"/>
        <v>1270.0769230769231</v>
      </c>
      <c r="H69" s="8">
        <v>16511</v>
      </c>
      <c r="I69" s="56">
        <v>3</v>
      </c>
      <c r="J69" s="122">
        <f t="shared" si="15"/>
        <v>0.23076923076923078</v>
      </c>
      <c r="K69" s="64">
        <v>61462</v>
      </c>
      <c r="L69" s="115">
        <f t="shared" si="16"/>
        <v>3.7224880382775121</v>
      </c>
      <c r="M69" s="65"/>
      <c r="N69" s="61" t="s">
        <v>927</v>
      </c>
      <c r="O69" s="62" t="s">
        <v>692</v>
      </c>
      <c r="P69" s="157">
        <v>237</v>
      </c>
      <c r="Q69" s="47">
        <v>8</v>
      </c>
      <c r="R69" s="113">
        <v>3.3755274261603373E-2</v>
      </c>
      <c r="S69" s="47">
        <v>852.5</v>
      </c>
      <c r="T69" s="8">
        <v>6820</v>
      </c>
      <c r="U69" s="56">
        <v>1</v>
      </c>
      <c r="V69" s="122">
        <v>0.125</v>
      </c>
      <c r="W69" s="64">
        <v>35000</v>
      </c>
      <c r="X69" s="122">
        <v>5.1319648093841641</v>
      </c>
    </row>
    <row r="70" spans="2:24" ht="16.5" customHeight="1">
      <c r="B70" s="61" t="str">
        <f>VLOOKUP(C70,소재!B:C,2,0)</f>
        <v>쇼검_산다화 비비</v>
      </c>
      <c r="C70" s="62" t="s">
        <v>692</v>
      </c>
      <c r="D70" s="157">
        <v>205</v>
      </c>
      <c r="E70" s="47">
        <v>5</v>
      </c>
      <c r="F70" s="113">
        <f t="shared" si="14"/>
        <v>2.4390243902439025E-2</v>
      </c>
      <c r="G70" s="47">
        <f t="shared" si="17"/>
        <v>371.8</v>
      </c>
      <c r="H70" s="8">
        <v>1859</v>
      </c>
      <c r="I70" s="56">
        <v>1</v>
      </c>
      <c r="J70" s="122">
        <f t="shared" si="15"/>
        <v>0.2</v>
      </c>
      <c r="K70" s="64">
        <v>35000</v>
      </c>
      <c r="L70" s="115">
        <f t="shared" si="16"/>
        <v>18.827326519634212</v>
      </c>
      <c r="M70" s="65"/>
      <c r="N70" s="61" t="s">
        <v>928</v>
      </c>
      <c r="O70" s="62" t="s">
        <v>872</v>
      </c>
      <c r="P70" s="157">
        <v>4756</v>
      </c>
      <c r="Q70" s="47">
        <v>25</v>
      </c>
      <c r="R70" s="113">
        <v>5.2565180824222036E-3</v>
      </c>
      <c r="S70" s="47">
        <v>3668.28</v>
      </c>
      <c r="T70" s="8">
        <v>91707</v>
      </c>
      <c r="U70" s="56">
        <v>1</v>
      </c>
      <c r="V70" s="122">
        <v>0.04</v>
      </c>
      <c r="W70" s="64">
        <v>32000</v>
      </c>
      <c r="X70" s="122">
        <v>0.3489373766451852</v>
      </c>
    </row>
    <row r="71" spans="2:24" ht="16.5" customHeight="1">
      <c r="B71" s="61" t="str">
        <f>VLOOKUP(C71,소재!B:C,2,0)</f>
        <v>쇼핑검색_산다화 향기좋은 유기농 레몬핸드크림</v>
      </c>
      <c r="C71" s="62" t="s">
        <v>133</v>
      </c>
      <c r="D71" s="157">
        <v>391</v>
      </c>
      <c r="E71" s="47">
        <v>13</v>
      </c>
      <c r="F71" s="113">
        <f t="shared" si="14"/>
        <v>3.3248081841432228E-2</v>
      </c>
      <c r="G71" s="47">
        <f t="shared" si="17"/>
        <v>1567.9230769230769</v>
      </c>
      <c r="H71" s="8">
        <v>20383</v>
      </c>
      <c r="I71" s="56">
        <v>3</v>
      </c>
      <c r="J71" s="122">
        <f t="shared" si="15"/>
        <v>0.23076923076923078</v>
      </c>
      <c r="K71" s="64">
        <v>28500</v>
      </c>
      <c r="L71" s="115">
        <f t="shared" si="16"/>
        <v>1.3982240102045822</v>
      </c>
      <c r="M71" s="65"/>
      <c r="N71" s="61" t="s">
        <v>178</v>
      </c>
      <c r="O71" s="62" t="s">
        <v>76</v>
      </c>
      <c r="P71" s="157">
        <v>73</v>
      </c>
      <c r="Q71" s="47">
        <v>5</v>
      </c>
      <c r="R71" s="113">
        <v>6.8493150684931503E-2</v>
      </c>
      <c r="S71" s="47">
        <v>715</v>
      </c>
      <c r="T71" s="8">
        <v>3575</v>
      </c>
      <c r="U71" s="56">
        <v>1</v>
      </c>
      <c r="V71" s="122">
        <v>0.2</v>
      </c>
      <c r="W71" s="64">
        <v>29700</v>
      </c>
      <c r="X71" s="122">
        <v>8.3076923076923084</v>
      </c>
    </row>
    <row r="72" spans="2:24" ht="16.5" customHeight="1">
      <c r="B72" s="61" t="str">
        <f>VLOOKUP(C72,소재!B:C,2,0)</f>
        <v>쇼검(스마트)_산다화포맨유기농2종세트</v>
      </c>
      <c r="C72" s="62" t="s">
        <v>467</v>
      </c>
      <c r="D72" s="157">
        <v>29</v>
      </c>
      <c r="E72" s="47">
        <v>1</v>
      </c>
      <c r="F72" s="113">
        <f t="shared" si="14"/>
        <v>3.4482758620689655E-2</v>
      </c>
      <c r="G72" s="47">
        <f t="shared" si="17"/>
        <v>55</v>
      </c>
      <c r="H72" s="8">
        <v>55</v>
      </c>
      <c r="I72" s="56">
        <v>1</v>
      </c>
      <c r="J72" s="122">
        <f t="shared" si="15"/>
        <v>1</v>
      </c>
      <c r="K72" s="64">
        <v>28000</v>
      </c>
      <c r="L72" s="115">
        <f t="shared" si="16"/>
        <v>509.09090909090907</v>
      </c>
      <c r="M72" s="65"/>
      <c r="N72" s="61" t="s">
        <v>929</v>
      </c>
      <c r="O72" s="62" t="s">
        <v>458</v>
      </c>
      <c r="P72" s="157">
        <v>3082</v>
      </c>
      <c r="Q72" s="47">
        <v>5</v>
      </c>
      <c r="R72" s="113">
        <v>1.6223231667748216E-3</v>
      </c>
      <c r="S72" s="47">
        <v>341</v>
      </c>
      <c r="T72" s="8">
        <v>1705</v>
      </c>
      <c r="U72" s="56">
        <v>1</v>
      </c>
      <c r="V72" s="122">
        <v>0.2</v>
      </c>
      <c r="W72" s="64">
        <v>26200</v>
      </c>
      <c r="X72" s="122">
        <v>15.366568914956012</v>
      </c>
    </row>
    <row r="73" spans="2:24" ht="16.5" customHeight="1">
      <c r="B73" s="149" t="str">
        <f>VLOOKUP(C73,소재!B:C,2,0)</f>
        <v>쇼검_브랜드K_산다화 비타민C 크림</v>
      </c>
      <c r="C73" s="67" t="s">
        <v>869</v>
      </c>
      <c r="D73" s="158">
        <v>2233</v>
      </c>
      <c r="E73" s="60">
        <v>8</v>
      </c>
      <c r="F73" s="114">
        <f t="shared" si="14"/>
        <v>3.5826242722794446E-3</v>
      </c>
      <c r="G73" s="60">
        <f t="shared" si="17"/>
        <v>1322.75</v>
      </c>
      <c r="H73" s="13">
        <v>10582</v>
      </c>
      <c r="I73" s="69">
        <v>1</v>
      </c>
      <c r="J73" s="125">
        <f t="shared" si="15"/>
        <v>0.125</v>
      </c>
      <c r="K73" s="70">
        <v>24000</v>
      </c>
      <c r="L73" s="116">
        <f t="shared" si="16"/>
        <v>2.268002268002268</v>
      </c>
      <c r="M73" s="65"/>
      <c r="N73" s="149" t="s">
        <v>930</v>
      </c>
      <c r="O73" s="67" t="s">
        <v>860</v>
      </c>
      <c r="P73" s="158">
        <v>200</v>
      </c>
      <c r="Q73" s="60">
        <v>2</v>
      </c>
      <c r="R73" s="114">
        <v>0.01</v>
      </c>
      <c r="S73" s="60">
        <v>742.5</v>
      </c>
      <c r="T73" s="13">
        <v>1485</v>
      </c>
      <c r="U73" s="69">
        <v>1</v>
      </c>
      <c r="V73" s="125">
        <v>0.5</v>
      </c>
      <c r="W73" s="70">
        <v>21600</v>
      </c>
      <c r="X73" s="125">
        <v>14.545454545454545</v>
      </c>
    </row>
    <row r="74" spans="2:24" ht="16.5" customHeight="1">
      <c r="M74" s="65"/>
    </row>
  </sheetData>
  <mergeCells count="26">
    <mergeCell ref="B27:C27"/>
    <mergeCell ref="B30:C30"/>
    <mergeCell ref="N30:O30"/>
    <mergeCell ref="B21:C21"/>
    <mergeCell ref="B22:C22"/>
    <mergeCell ref="B23:C23"/>
    <mergeCell ref="B24:C24"/>
    <mergeCell ref="B25:C25"/>
    <mergeCell ref="B26:C26"/>
    <mergeCell ref="B20:C20"/>
    <mergeCell ref="B2:H4"/>
    <mergeCell ref="I2:J4"/>
    <mergeCell ref="K2:L4"/>
    <mergeCell ref="B6:C6"/>
    <mergeCell ref="B12:C12"/>
    <mergeCell ref="B13:C13"/>
    <mergeCell ref="B14:C14"/>
    <mergeCell ref="B16:C16"/>
    <mergeCell ref="B19:C19"/>
    <mergeCell ref="B15:C15"/>
    <mergeCell ref="N6:Q6"/>
    <mergeCell ref="B7:C7"/>
    <mergeCell ref="B8:C8"/>
    <mergeCell ref="B9:C9"/>
    <mergeCell ref="B11:C11"/>
    <mergeCell ref="N7:Y14"/>
  </mergeCells>
  <phoneticPr fontId="6" type="noConversion"/>
  <pageMargins left="0.7" right="0.7" top="0.75" bottom="0.75" header="0.3" footer="0.3"/>
  <pageSetup paperSize="9" orientation="portrait" r:id="rId1"/>
  <ignoredErrors>
    <ignoredError sqref="G8 J8 L8 J12 J2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P49"/>
  <sheetViews>
    <sheetView showGridLines="0" zoomScaleNormal="100" workbookViewId="0">
      <selection activeCell="J22" sqref="J22"/>
    </sheetView>
  </sheetViews>
  <sheetFormatPr defaultColWidth="9" defaultRowHeight="16.5" customHeight="1"/>
  <cols>
    <col min="1" max="1" width="1.625" style="4" customWidth="1"/>
    <col min="2" max="2" width="25.625" style="4" customWidth="1"/>
    <col min="3" max="3" width="4.25" style="4" customWidth="1"/>
    <col min="4" max="8" width="12.625" style="4" customWidth="1"/>
    <col min="9" max="9" width="2.625" style="4" customWidth="1"/>
    <col min="10" max="10" width="25.625" style="4" customWidth="1"/>
    <col min="11" max="11" width="4.25" style="4" customWidth="1"/>
    <col min="12" max="16" width="12.625" style="4" customWidth="1"/>
    <col min="17" max="19" width="8.625" style="4" customWidth="1"/>
    <col min="20" max="16384" width="9" style="4"/>
  </cols>
  <sheetData>
    <row r="1" spans="2:16" ht="9.9499999999999993" customHeight="1"/>
    <row r="2" spans="2:16" ht="5.0999999999999996" customHeight="1">
      <c r="B2" s="207" t="s">
        <v>300</v>
      </c>
      <c r="C2" s="208"/>
      <c r="D2" s="208"/>
      <c r="E2" s="213" t="s">
        <v>17</v>
      </c>
      <c r="F2" s="213"/>
      <c r="G2" s="216" t="str">
        <f>B7</f>
        <v>03/21~03/23</v>
      </c>
      <c r="H2" s="217"/>
      <c r="J2" s="17"/>
      <c r="K2" s="17"/>
    </row>
    <row r="3" spans="2:16" ht="16.5" customHeight="1">
      <c r="B3" s="209"/>
      <c r="C3" s="210"/>
      <c r="D3" s="210"/>
      <c r="E3" s="214"/>
      <c r="F3" s="214"/>
      <c r="G3" s="218"/>
      <c r="H3" s="219"/>
      <c r="I3" s="40"/>
    </row>
    <row r="4" spans="2:16" ht="5.0999999999999996" customHeight="1">
      <c r="B4" s="211"/>
      <c r="C4" s="212"/>
      <c r="D4" s="212"/>
      <c r="E4" s="215"/>
      <c r="F4" s="215"/>
      <c r="G4" s="220"/>
      <c r="H4" s="221"/>
    </row>
    <row r="5" spans="2:16" s="6" customFormat="1" ht="16.5" customHeight="1">
      <c r="B5" s="23" t="s">
        <v>307</v>
      </c>
      <c r="C5" s="5"/>
      <c r="D5" s="2"/>
      <c r="E5" s="2"/>
      <c r="F5" s="2"/>
      <c r="G5" s="2"/>
      <c r="H5" s="2"/>
      <c r="I5" s="2"/>
      <c r="J5" s="4"/>
    </row>
    <row r="6" spans="2:16" s="6" customFormat="1" ht="16.5" customHeight="1">
      <c r="B6" s="197" t="s">
        <v>8</v>
      </c>
      <c r="C6" s="198"/>
      <c r="D6" s="25" t="s">
        <v>0</v>
      </c>
      <c r="E6" s="25" t="s">
        <v>1</v>
      </c>
      <c r="F6" s="25" t="s">
        <v>34</v>
      </c>
      <c r="G6" s="25" t="s">
        <v>2</v>
      </c>
      <c r="H6" s="25" t="s">
        <v>3</v>
      </c>
      <c r="I6" s="2"/>
      <c r="J6" s="233" t="s">
        <v>39</v>
      </c>
      <c r="K6" s="233"/>
      <c r="L6" s="233"/>
      <c r="M6" s="233"/>
      <c r="N6" s="100"/>
      <c r="O6" s="101"/>
      <c r="P6" s="101"/>
    </row>
    <row r="7" spans="2:16" s="6" customFormat="1" ht="16.5" customHeight="1">
      <c r="B7" s="191" t="s">
        <v>400</v>
      </c>
      <c r="C7" s="192"/>
      <c r="D7" s="9">
        <v>86819</v>
      </c>
      <c r="E7" s="9">
        <v>164</v>
      </c>
      <c r="F7" s="51">
        <f t="shared" ref="F7" si="0">IFERROR(E7/D7,0)</f>
        <v>1.88898743362628E-3</v>
      </c>
      <c r="G7" s="9">
        <f t="shared" ref="G7" si="1">IFERROR(H7/E7,0)</f>
        <v>278.48780487804879</v>
      </c>
      <c r="H7" s="105">
        <v>45672</v>
      </c>
      <c r="I7" s="2"/>
      <c r="J7" s="234"/>
      <c r="K7" s="235"/>
      <c r="L7" s="235"/>
      <c r="M7" s="235"/>
      <c r="N7" s="235"/>
      <c r="O7" s="235"/>
      <c r="P7" s="236"/>
    </row>
    <row r="8" spans="2:16" s="6" customFormat="1" ht="16.5" customHeight="1">
      <c r="B8" s="193" t="s">
        <v>38</v>
      </c>
      <c r="C8" s="194"/>
      <c r="D8" s="44">
        <f>IF(D9=0,"",IFERROR((D7-D9)/D9,""))</f>
        <v>-0.58404879170579327</v>
      </c>
      <c r="E8" s="44">
        <f t="shared" ref="E8:H8" si="2">IF(E9=0,"",IFERROR((E7-E9)/E9,""))</f>
        <v>-0.6281179138321995</v>
      </c>
      <c r="F8" s="46">
        <f>IF(F9=0,"",IFERROR((F7-F9)/F9,""))</f>
        <v>-0.10594781610836349</v>
      </c>
      <c r="G8" s="44">
        <f t="shared" si="2"/>
        <v>-1.4143110967533491E-2</v>
      </c>
      <c r="H8" s="106">
        <f t="shared" si="2"/>
        <v>-0.63337748344370859</v>
      </c>
      <c r="I8" s="2"/>
      <c r="J8" s="237"/>
      <c r="K8" s="238"/>
      <c r="L8" s="238"/>
      <c r="M8" s="238"/>
      <c r="N8" s="238"/>
      <c r="O8" s="238"/>
      <c r="P8" s="239"/>
    </row>
    <row r="9" spans="2:16" s="6" customFormat="1" ht="16.5" customHeight="1">
      <c r="B9" s="191" t="s">
        <v>357</v>
      </c>
      <c r="C9" s="192"/>
      <c r="D9" s="9">
        <v>208724</v>
      </c>
      <c r="E9" s="9">
        <v>441</v>
      </c>
      <c r="F9" s="51">
        <f t="shared" ref="F9" si="3">IFERROR(E9/D9,0)</f>
        <v>2.1128380061708283E-3</v>
      </c>
      <c r="G9" s="9">
        <v>282.48299319727892</v>
      </c>
      <c r="H9" s="105">
        <v>124575</v>
      </c>
      <c r="I9" s="2"/>
      <c r="J9" s="237"/>
      <c r="K9" s="238"/>
      <c r="L9" s="238"/>
      <c r="M9" s="238"/>
      <c r="N9" s="238"/>
      <c r="O9" s="238"/>
      <c r="P9" s="239"/>
    </row>
    <row r="10" spans="2:16" s="6" customFormat="1" ht="9.9499999999999993" customHeight="1">
      <c r="J10" s="237"/>
      <c r="K10" s="238"/>
      <c r="L10" s="238"/>
      <c r="M10" s="238"/>
      <c r="N10" s="238"/>
      <c r="O10" s="238"/>
      <c r="P10" s="239"/>
    </row>
    <row r="11" spans="2:16" s="6" customFormat="1" ht="16.5" customHeight="1">
      <c r="B11" s="5" t="s">
        <v>7</v>
      </c>
      <c r="C11" s="5"/>
      <c r="D11" s="2"/>
      <c r="E11" s="2"/>
      <c r="F11" s="2"/>
      <c r="G11" s="2"/>
      <c r="H11" s="2"/>
      <c r="J11" s="237"/>
      <c r="K11" s="238"/>
      <c r="L11" s="238"/>
      <c r="M11" s="238"/>
      <c r="N11" s="238"/>
      <c r="O11" s="238"/>
      <c r="P11" s="239"/>
    </row>
    <row r="12" spans="2:16" s="6" customFormat="1" ht="16.5" customHeight="1">
      <c r="B12" s="197" t="s">
        <v>35</v>
      </c>
      <c r="C12" s="198"/>
      <c r="D12" s="25" t="s">
        <v>0</v>
      </c>
      <c r="E12" s="25" t="s">
        <v>1</v>
      </c>
      <c r="F12" s="25" t="str">
        <f>F6</f>
        <v>클릭률</v>
      </c>
      <c r="G12" s="25" t="s">
        <v>2</v>
      </c>
      <c r="H12" s="26" t="s">
        <v>3</v>
      </c>
      <c r="J12" s="237"/>
      <c r="K12" s="238"/>
      <c r="L12" s="238"/>
      <c r="M12" s="238"/>
      <c r="N12" s="238"/>
      <c r="O12" s="238"/>
      <c r="P12" s="239"/>
    </row>
    <row r="13" spans="2:16" s="6" customFormat="1" ht="16.5" customHeight="1">
      <c r="B13" s="205" t="s">
        <v>308</v>
      </c>
      <c r="C13" s="206"/>
      <c r="D13" s="12">
        <f>D14</f>
        <v>86819</v>
      </c>
      <c r="E13" s="12">
        <f>E14</f>
        <v>164</v>
      </c>
      <c r="F13" s="1">
        <f t="shared" ref="F13:F14" si="4">IFERROR(E13/D13,0)</f>
        <v>1.88898743362628E-3</v>
      </c>
      <c r="G13" s="14">
        <f t="shared" ref="G13:G14" si="5">IFERROR(H13/E13,0)</f>
        <v>278.48780487804879</v>
      </c>
      <c r="H13" s="107">
        <f>H14</f>
        <v>45672</v>
      </c>
      <c r="J13" s="240"/>
      <c r="K13" s="241"/>
      <c r="L13" s="241"/>
      <c r="M13" s="241"/>
      <c r="N13" s="241"/>
      <c r="O13" s="241"/>
      <c r="P13" s="242"/>
    </row>
    <row r="14" spans="2:16" s="6" customFormat="1" ht="16.5" customHeight="1">
      <c r="B14" s="224" t="s">
        <v>22</v>
      </c>
      <c r="C14" s="225"/>
      <c r="D14" s="11">
        <f>D18</f>
        <v>86819</v>
      </c>
      <c r="E14" s="11">
        <f>E18</f>
        <v>164</v>
      </c>
      <c r="F14" s="52">
        <f t="shared" si="4"/>
        <v>1.88898743362628E-3</v>
      </c>
      <c r="G14" s="72">
        <f t="shared" si="5"/>
        <v>278.48780487804879</v>
      </c>
      <c r="H14" s="108">
        <f>H18</f>
        <v>45672</v>
      </c>
    </row>
    <row r="15" spans="2:16" ht="16.5" customHeight="1">
      <c r="B15" s="18"/>
      <c r="C15" s="18"/>
      <c r="D15" s="19"/>
      <c r="E15" s="20"/>
      <c r="F15" s="21"/>
      <c r="G15" s="19"/>
      <c r="H15" s="19"/>
      <c r="I15" s="2"/>
    </row>
    <row r="16" spans="2:16" ht="16.5" customHeight="1">
      <c r="B16" s="23" t="s">
        <v>309</v>
      </c>
      <c r="C16" s="5"/>
      <c r="D16" s="2"/>
      <c r="E16" s="2"/>
      <c r="F16" s="2"/>
      <c r="G16" s="2"/>
      <c r="H16" s="2"/>
      <c r="K16" s="6"/>
      <c r="L16" s="6"/>
      <c r="M16" s="6"/>
      <c r="N16" s="6"/>
      <c r="O16" s="6"/>
      <c r="P16" s="6"/>
    </row>
    <row r="17" spans="2:16" ht="16.5" customHeight="1">
      <c r="B17" s="230" t="s">
        <v>35</v>
      </c>
      <c r="C17" s="231"/>
      <c r="D17" s="43" t="s">
        <v>310</v>
      </c>
      <c r="E17" s="43" t="s">
        <v>1</v>
      </c>
      <c r="F17" s="43" t="str">
        <f>F6</f>
        <v>클릭률</v>
      </c>
      <c r="G17" s="43" t="s">
        <v>311</v>
      </c>
      <c r="H17" s="109" t="s">
        <v>3</v>
      </c>
      <c r="I17" s="6"/>
      <c r="K17" s="6"/>
      <c r="L17" s="6"/>
      <c r="M17" s="6"/>
      <c r="N17" s="6"/>
      <c r="O17" s="6"/>
      <c r="P17" s="6"/>
    </row>
    <row r="18" spans="2:16" s="6" customFormat="1" ht="16.5" customHeight="1">
      <c r="B18" s="232" t="s">
        <v>16</v>
      </c>
      <c r="C18" s="206"/>
      <c r="D18" s="12">
        <f>SUM(D19:D25)</f>
        <v>86819</v>
      </c>
      <c r="E18" s="12">
        <f>SUM(E19:E25)</f>
        <v>164</v>
      </c>
      <c r="F18" s="1">
        <f>IFERROR(E18/D18,0)</f>
        <v>1.88898743362628E-3</v>
      </c>
      <c r="G18" s="12">
        <f t="shared" ref="G18:G21" si="6">IFERROR(H18/E18,0)</f>
        <v>278.48780487804879</v>
      </c>
      <c r="H18" s="107">
        <f>SUM(H19:H25)</f>
        <v>45672</v>
      </c>
      <c r="J18" s="117"/>
      <c r="K18" s="117"/>
      <c r="L18" s="118"/>
      <c r="M18" s="117"/>
      <c r="N18" s="117"/>
    </row>
    <row r="19" spans="2:16" s="6" customFormat="1" ht="16.5" customHeight="1">
      <c r="B19" s="228">
        <v>44641</v>
      </c>
      <c r="C19" s="229"/>
      <c r="D19" s="10">
        <v>29705</v>
      </c>
      <c r="E19" s="47">
        <v>63</v>
      </c>
      <c r="F19" s="51">
        <f t="shared" ref="F19:F21" si="7">IFERROR(E19/D19,0)</f>
        <v>2.1208550749032148E-3</v>
      </c>
      <c r="G19" s="36">
        <f t="shared" si="6"/>
        <v>274.30158730158729</v>
      </c>
      <c r="H19" s="110">
        <v>17281</v>
      </c>
      <c r="J19" s="4"/>
    </row>
    <row r="20" spans="2:16" s="6" customFormat="1" ht="16.5" customHeight="1">
      <c r="B20" s="228">
        <f>B19+1</f>
        <v>44642</v>
      </c>
      <c r="C20" s="229"/>
      <c r="D20" s="10">
        <v>37369</v>
      </c>
      <c r="E20" s="47">
        <v>63</v>
      </c>
      <c r="F20" s="51">
        <f t="shared" si="7"/>
        <v>1.6858893735449169E-3</v>
      </c>
      <c r="G20" s="36">
        <f t="shared" si="6"/>
        <v>285.30158730158729</v>
      </c>
      <c r="H20" s="110">
        <v>17974</v>
      </c>
      <c r="J20" s="4"/>
    </row>
    <row r="21" spans="2:16" s="6" customFormat="1" ht="16.5" customHeight="1">
      <c r="B21" s="228">
        <f t="shared" ref="B21:B25" si="8">B20+1</f>
        <v>44643</v>
      </c>
      <c r="C21" s="229"/>
      <c r="D21" s="10">
        <v>19745</v>
      </c>
      <c r="E21" s="47">
        <v>38</v>
      </c>
      <c r="F21" s="51">
        <f t="shared" si="7"/>
        <v>1.9245378576854899E-3</v>
      </c>
      <c r="G21" s="36">
        <f t="shared" si="6"/>
        <v>274.13157894736844</v>
      </c>
      <c r="H21" s="110">
        <v>10417</v>
      </c>
      <c r="J21" s="4"/>
    </row>
    <row r="22" spans="2:16" s="6" customFormat="1" ht="16.5" customHeight="1">
      <c r="B22" s="228">
        <f t="shared" si="8"/>
        <v>44644</v>
      </c>
      <c r="C22" s="229"/>
      <c r="D22" s="137"/>
      <c r="E22" s="138"/>
      <c r="F22" s="139"/>
      <c r="G22" s="140"/>
      <c r="H22" s="141"/>
      <c r="J22" s="4"/>
      <c r="P22" s="4"/>
    </row>
    <row r="23" spans="2:16" s="6" customFormat="1" ht="16.5" customHeight="1">
      <c r="B23" s="228">
        <f t="shared" si="8"/>
        <v>44645</v>
      </c>
      <c r="C23" s="229"/>
      <c r="D23" s="137"/>
      <c r="E23" s="138"/>
      <c r="F23" s="139"/>
      <c r="G23" s="140"/>
      <c r="H23" s="141"/>
      <c r="J23" s="4"/>
      <c r="P23" s="4"/>
    </row>
    <row r="24" spans="2:16" s="6" customFormat="1" ht="16.5" customHeight="1">
      <c r="B24" s="228">
        <f t="shared" si="8"/>
        <v>44646</v>
      </c>
      <c r="C24" s="229"/>
      <c r="D24" s="137"/>
      <c r="E24" s="138"/>
      <c r="F24" s="139"/>
      <c r="G24" s="140"/>
      <c r="H24" s="141"/>
      <c r="J24" s="41"/>
      <c r="K24" s="19"/>
      <c r="L24" s="41"/>
    </row>
    <row r="25" spans="2:16" s="6" customFormat="1" ht="16.5" customHeight="1">
      <c r="B25" s="226">
        <f t="shared" si="8"/>
        <v>44647</v>
      </c>
      <c r="C25" s="227"/>
      <c r="D25" s="142"/>
      <c r="E25" s="143"/>
      <c r="F25" s="144"/>
      <c r="G25" s="145"/>
      <c r="H25" s="146"/>
      <c r="J25" s="41"/>
    </row>
    <row r="26" spans="2:16" s="6" customFormat="1" ht="16.5" customHeight="1">
      <c r="I26" s="30">
        <v>100</v>
      </c>
      <c r="K26" s="23"/>
    </row>
    <row r="27" spans="2:16" s="6" customFormat="1" ht="16.5" customHeight="1">
      <c r="B27" s="23" t="s">
        <v>344</v>
      </c>
      <c r="C27" s="23"/>
      <c r="D27" s="7"/>
      <c r="E27" s="7"/>
      <c r="F27" s="7"/>
      <c r="G27" s="7"/>
      <c r="H27" s="7"/>
      <c r="J27" s="23" t="s">
        <v>345</v>
      </c>
    </row>
    <row r="28" spans="2:16" s="57" customFormat="1" ht="16.5" customHeight="1">
      <c r="B28" s="197" t="s">
        <v>18</v>
      </c>
      <c r="C28" s="198"/>
      <c r="D28" s="25" t="s">
        <v>27</v>
      </c>
      <c r="E28" s="25" t="s">
        <v>312</v>
      </c>
      <c r="F28" s="25" t="s">
        <v>13</v>
      </c>
      <c r="G28" s="25" t="s">
        <v>19</v>
      </c>
      <c r="H28" s="26" t="s">
        <v>20</v>
      </c>
      <c r="J28" s="197" t="s">
        <v>18</v>
      </c>
      <c r="K28" s="198"/>
      <c r="L28" s="25" t="s">
        <v>27</v>
      </c>
      <c r="M28" s="25" t="s">
        <v>12</v>
      </c>
      <c r="N28" s="25" t="s">
        <v>13</v>
      </c>
      <c r="O28" s="25" t="s">
        <v>19</v>
      </c>
      <c r="P28" s="26" t="s">
        <v>20</v>
      </c>
    </row>
    <row r="29" spans="2:16" s="57" customFormat="1" ht="16.5" customHeight="1">
      <c r="B29" s="53" t="s">
        <v>353</v>
      </c>
      <c r="C29" s="54" t="s">
        <v>396</v>
      </c>
      <c r="D29" s="8">
        <v>30</v>
      </c>
      <c r="E29" s="47">
        <v>3</v>
      </c>
      <c r="F29" s="112">
        <f>E29/D29</f>
        <v>0.1</v>
      </c>
      <c r="G29" s="36">
        <f>IFERROR(H29/E29,0)</f>
        <v>396</v>
      </c>
      <c r="H29" s="103">
        <v>1188</v>
      </c>
      <c r="J29" s="53" t="s">
        <v>321</v>
      </c>
      <c r="K29" s="54" t="s">
        <v>396</v>
      </c>
      <c r="L29" s="8">
        <v>283</v>
      </c>
      <c r="M29" s="47">
        <v>13</v>
      </c>
      <c r="N29" s="112">
        <f>M29/L29</f>
        <v>4.5936395759717315E-2</v>
      </c>
      <c r="O29" s="36">
        <f>IFERROR(P29/M29,0)</f>
        <v>330</v>
      </c>
      <c r="P29" s="103">
        <v>4290</v>
      </c>
    </row>
    <row r="30" spans="2:16" s="57" customFormat="1" ht="16.5" customHeight="1">
      <c r="B30" s="53" t="s">
        <v>321</v>
      </c>
      <c r="C30" s="54" t="s">
        <v>396</v>
      </c>
      <c r="D30" s="8">
        <v>60</v>
      </c>
      <c r="E30" s="47">
        <v>3</v>
      </c>
      <c r="F30" s="112">
        <f t="shared" ref="F30:F48" si="9">E30/D30</f>
        <v>0.05</v>
      </c>
      <c r="G30" s="47">
        <f t="shared" ref="G30:G48" si="10">IFERROR(H30/E30,0)</f>
        <v>330</v>
      </c>
      <c r="H30" s="103">
        <v>990</v>
      </c>
      <c r="J30" s="53" t="s">
        <v>322</v>
      </c>
      <c r="K30" s="54" t="s">
        <v>396</v>
      </c>
      <c r="L30" s="8">
        <v>121</v>
      </c>
      <c r="M30" s="47">
        <v>5</v>
      </c>
      <c r="N30" s="112">
        <f t="shared" ref="N30:N48" si="11">M30/L30</f>
        <v>4.1322314049586778E-2</v>
      </c>
      <c r="O30" s="47">
        <f t="shared" ref="O30:O48" si="12">IFERROR(P30/M30,0)</f>
        <v>330</v>
      </c>
      <c r="P30" s="103">
        <v>1650</v>
      </c>
    </row>
    <row r="31" spans="2:16" s="57" customFormat="1" ht="16.5" customHeight="1">
      <c r="B31" s="53" t="s">
        <v>322</v>
      </c>
      <c r="C31" s="54" t="s">
        <v>396</v>
      </c>
      <c r="D31" s="8">
        <v>23</v>
      </c>
      <c r="E31" s="47">
        <v>2</v>
      </c>
      <c r="F31" s="112">
        <f t="shared" si="9"/>
        <v>8.6956521739130432E-2</v>
      </c>
      <c r="G31" s="47">
        <f t="shared" si="10"/>
        <v>330</v>
      </c>
      <c r="H31" s="103">
        <v>660</v>
      </c>
      <c r="J31" s="53" t="s">
        <v>324</v>
      </c>
      <c r="K31" s="54" t="s">
        <v>396</v>
      </c>
      <c r="L31" s="8">
        <v>12</v>
      </c>
      <c r="M31" s="47">
        <v>4</v>
      </c>
      <c r="N31" s="112">
        <f t="shared" si="11"/>
        <v>0.33333333333333331</v>
      </c>
      <c r="O31" s="47">
        <f t="shared" si="12"/>
        <v>368.5</v>
      </c>
      <c r="P31" s="103">
        <v>1474</v>
      </c>
    </row>
    <row r="32" spans="2:16" s="57" customFormat="1" ht="16.5" customHeight="1">
      <c r="B32" s="53" t="s">
        <v>347</v>
      </c>
      <c r="C32" s="54" t="s">
        <v>396</v>
      </c>
      <c r="D32" s="8">
        <v>6</v>
      </c>
      <c r="E32" s="47">
        <v>2</v>
      </c>
      <c r="F32" s="112">
        <f t="shared" si="9"/>
        <v>0.33333333333333331</v>
      </c>
      <c r="G32" s="47">
        <f t="shared" si="10"/>
        <v>319</v>
      </c>
      <c r="H32" s="103">
        <v>638</v>
      </c>
      <c r="J32" s="53" t="s">
        <v>347</v>
      </c>
      <c r="K32" s="54" t="s">
        <v>396</v>
      </c>
      <c r="L32" s="8">
        <v>41</v>
      </c>
      <c r="M32" s="47">
        <v>4</v>
      </c>
      <c r="N32" s="112">
        <f t="shared" si="11"/>
        <v>9.7560975609756101E-2</v>
      </c>
      <c r="O32" s="47">
        <f t="shared" si="12"/>
        <v>319</v>
      </c>
      <c r="P32" s="103">
        <v>1276</v>
      </c>
    </row>
    <row r="33" spans="2:16" s="57" customFormat="1" ht="16.5" customHeight="1">
      <c r="B33" s="53" t="s">
        <v>348</v>
      </c>
      <c r="C33" s="54" t="s">
        <v>396</v>
      </c>
      <c r="D33" s="8">
        <v>7</v>
      </c>
      <c r="E33" s="47">
        <v>1</v>
      </c>
      <c r="F33" s="112">
        <f t="shared" si="9"/>
        <v>0.14285714285714285</v>
      </c>
      <c r="G33" s="47">
        <f t="shared" si="10"/>
        <v>363</v>
      </c>
      <c r="H33" s="103">
        <v>363</v>
      </c>
      <c r="J33" s="53" t="s">
        <v>359</v>
      </c>
      <c r="K33" s="54" t="s">
        <v>396</v>
      </c>
      <c r="L33" s="8">
        <v>16</v>
      </c>
      <c r="M33" s="47">
        <v>2</v>
      </c>
      <c r="N33" s="112">
        <f t="shared" si="11"/>
        <v>0.125</v>
      </c>
      <c r="O33" s="47">
        <f t="shared" si="12"/>
        <v>605</v>
      </c>
      <c r="P33" s="103">
        <v>1210</v>
      </c>
    </row>
    <row r="34" spans="2:16" s="57" customFormat="1" ht="16.5" customHeight="1">
      <c r="B34" s="53" t="s">
        <v>324</v>
      </c>
      <c r="C34" s="54" t="s">
        <v>396</v>
      </c>
      <c r="D34" s="8">
        <v>3</v>
      </c>
      <c r="E34" s="47">
        <v>1</v>
      </c>
      <c r="F34" s="112">
        <f t="shared" si="9"/>
        <v>0.33333333333333331</v>
      </c>
      <c r="G34" s="47">
        <f t="shared" si="10"/>
        <v>198</v>
      </c>
      <c r="H34" s="103">
        <v>198</v>
      </c>
      <c r="J34" s="53" t="s">
        <v>348</v>
      </c>
      <c r="K34" s="54" t="s">
        <v>396</v>
      </c>
      <c r="L34" s="8">
        <v>22</v>
      </c>
      <c r="M34" s="47">
        <v>2</v>
      </c>
      <c r="N34" s="112">
        <f t="shared" si="11"/>
        <v>9.0909090909090912E-2</v>
      </c>
      <c r="O34" s="47">
        <f t="shared" si="12"/>
        <v>363</v>
      </c>
      <c r="P34" s="103">
        <v>726</v>
      </c>
    </row>
    <row r="35" spans="2:16" s="57" customFormat="1" ht="16.5" customHeight="1">
      <c r="B35" s="53" t="s">
        <v>349</v>
      </c>
      <c r="C35" s="54" t="s">
        <v>396</v>
      </c>
      <c r="D35" s="8">
        <v>138</v>
      </c>
      <c r="E35" s="47">
        <v>0</v>
      </c>
      <c r="F35" s="112">
        <f t="shared" si="9"/>
        <v>0</v>
      </c>
      <c r="G35" s="47">
        <f t="shared" si="10"/>
        <v>0</v>
      </c>
      <c r="H35" s="103">
        <v>0</v>
      </c>
      <c r="J35" s="53" t="s">
        <v>354</v>
      </c>
      <c r="K35" s="54" t="s">
        <v>396</v>
      </c>
      <c r="L35" s="8">
        <v>408</v>
      </c>
      <c r="M35" s="47">
        <v>1</v>
      </c>
      <c r="N35" s="112">
        <f t="shared" si="11"/>
        <v>2.4509803921568627E-3</v>
      </c>
      <c r="O35" s="47">
        <f t="shared" si="12"/>
        <v>495</v>
      </c>
      <c r="P35" s="103">
        <v>495</v>
      </c>
    </row>
    <row r="36" spans="2:16" s="57" customFormat="1" ht="16.5" customHeight="1">
      <c r="B36" s="53" t="s">
        <v>354</v>
      </c>
      <c r="C36" s="54" t="s">
        <v>396</v>
      </c>
      <c r="D36" s="8">
        <v>89</v>
      </c>
      <c r="E36" s="47">
        <v>0</v>
      </c>
      <c r="F36" s="112">
        <f t="shared" si="9"/>
        <v>0</v>
      </c>
      <c r="G36" s="47">
        <f t="shared" si="10"/>
        <v>0</v>
      </c>
      <c r="H36" s="103">
        <v>0</v>
      </c>
      <c r="J36" s="53" t="s">
        <v>360</v>
      </c>
      <c r="K36" s="54" t="s">
        <v>396</v>
      </c>
      <c r="L36" s="8">
        <v>1</v>
      </c>
      <c r="M36" s="47">
        <v>1</v>
      </c>
      <c r="N36" s="112">
        <f t="shared" si="11"/>
        <v>1</v>
      </c>
      <c r="O36" s="47">
        <f t="shared" si="12"/>
        <v>407</v>
      </c>
      <c r="P36" s="103">
        <v>407</v>
      </c>
    </row>
    <row r="37" spans="2:16" s="57" customFormat="1" ht="16.5" customHeight="1">
      <c r="B37" s="53" t="s">
        <v>350</v>
      </c>
      <c r="C37" s="54" t="s">
        <v>396</v>
      </c>
      <c r="D37" s="8">
        <v>66</v>
      </c>
      <c r="E37" s="47">
        <v>0</v>
      </c>
      <c r="F37" s="112">
        <f t="shared" si="9"/>
        <v>0</v>
      </c>
      <c r="G37" s="47">
        <f t="shared" si="10"/>
        <v>0</v>
      </c>
      <c r="H37" s="103">
        <v>0</v>
      </c>
      <c r="J37" s="53" t="s">
        <v>353</v>
      </c>
      <c r="K37" s="54" t="s">
        <v>396</v>
      </c>
      <c r="L37" s="8">
        <v>56</v>
      </c>
      <c r="M37" s="47">
        <v>1</v>
      </c>
      <c r="N37" s="112">
        <f t="shared" si="11"/>
        <v>1.7857142857142856E-2</v>
      </c>
      <c r="O37" s="47">
        <f t="shared" si="12"/>
        <v>396</v>
      </c>
      <c r="P37" s="103">
        <v>396</v>
      </c>
    </row>
    <row r="38" spans="2:16" s="57" customFormat="1" ht="16.5" customHeight="1">
      <c r="B38" s="53" t="s">
        <v>351</v>
      </c>
      <c r="C38" s="54" t="s">
        <v>396</v>
      </c>
      <c r="D38" s="8">
        <v>19</v>
      </c>
      <c r="E38" s="47">
        <v>0</v>
      </c>
      <c r="F38" s="112">
        <f t="shared" si="9"/>
        <v>0</v>
      </c>
      <c r="G38" s="47">
        <f t="shared" si="10"/>
        <v>0</v>
      </c>
      <c r="H38" s="103">
        <v>0</v>
      </c>
      <c r="J38" s="53" t="s">
        <v>361</v>
      </c>
      <c r="K38" s="54" t="s">
        <v>396</v>
      </c>
      <c r="L38" s="8">
        <v>1</v>
      </c>
      <c r="M38" s="47">
        <v>1</v>
      </c>
      <c r="N38" s="112">
        <f t="shared" si="11"/>
        <v>1</v>
      </c>
      <c r="O38" s="47">
        <f t="shared" si="12"/>
        <v>374</v>
      </c>
      <c r="P38" s="103">
        <v>374</v>
      </c>
    </row>
    <row r="39" spans="2:16" s="57" customFormat="1" ht="16.5" customHeight="1">
      <c r="B39" s="53" t="s">
        <v>42</v>
      </c>
      <c r="C39" s="54" t="s">
        <v>396</v>
      </c>
      <c r="D39" s="8">
        <v>19</v>
      </c>
      <c r="E39" s="47">
        <v>0</v>
      </c>
      <c r="F39" s="112">
        <f t="shared" si="9"/>
        <v>0</v>
      </c>
      <c r="G39" s="47">
        <f t="shared" si="10"/>
        <v>0</v>
      </c>
      <c r="H39" s="103">
        <v>0</v>
      </c>
      <c r="J39" s="53" t="s">
        <v>362</v>
      </c>
      <c r="K39" s="54" t="s">
        <v>396</v>
      </c>
      <c r="L39" s="8">
        <v>2</v>
      </c>
      <c r="M39" s="47">
        <v>1</v>
      </c>
      <c r="N39" s="112">
        <f t="shared" si="11"/>
        <v>0.5</v>
      </c>
      <c r="O39" s="47">
        <f t="shared" si="12"/>
        <v>363</v>
      </c>
      <c r="P39" s="103">
        <v>363</v>
      </c>
    </row>
    <row r="40" spans="2:16" s="57" customFormat="1" ht="16.5" customHeight="1">
      <c r="B40" s="53" t="s">
        <v>352</v>
      </c>
      <c r="C40" s="54" t="s">
        <v>396</v>
      </c>
      <c r="D40" s="8">
        <v>18</v>
      </c>
      <c r="E40" s="47">
        <v>0</v>
      </c>
      <c r="F40" s="112">
        <f t="shared" si="9"/>
        <v>0</v>
      </c>
      <c r="G40" s="47">
        <f t="shared" si="10"/>
        <v>0</v>
      </c>
      <c r="H40" s="103">
        <v>0</v>
      </c>
      <c r="J40" s="53" t="s">
        <v>363</v>
      </c>
      <c r="K40" s="54" t="s">
        <v>396</v>
      </c>
      <c r="L40" s="8">
        <v>1</v>
      </c>
      <c r="M40" s="47">
        <v>1</v>
      </c>
      <c r="N40" s="112">
        <f t="shared" si="11"/>
        <v>1</v>
      </c>
      <c r="O40" s="47">
        <f t="shared" si="12"/>
        <v>352</v>
      </c>
      <c r="P40" s="103">
        <v>352</v>
      </c>
    </row>
    <row r="41" spans="2:16" s="57" customFormat="1" ht="16.5" customHeight="1">
      <c r="B41" s="53" t="s">
        <v>356</v>
      </c>
      <c r="C41" s="54" t="s">
        <v>396</v>
      </c>
      <c r="D41" s="8">
        <v>17</v>
      </c>
      <c r="E41" s="47">
        <v>0</v>
      </c>
      <c r="F41" s="112">
        <f t="shared" si="9"/>
        <v>0</v>
      </c>
      <c r="G41" s="47">
        <f t="shared" si="10"/>
        <v>0</v>
      </c>
      <c r="H41" s="103">
        <v>0</v>
      </c>
      <c r="J41" s="53" t="s">
        <v>364</v>
      </c>
      <c r="K41" s="54" t="s">
        <v>396</v>
      </c>
      <c r="L41" s="8">
        <v>14</v>
      </c>
      <c r="M41" s="47">
        <v>1</v>
      </c>
      <c r="N41" s="112">
        <f t="shared" si="11"/>
        <v>7.1428571428571425E-2</v>
      </c>
      <c r="O41" s="47">
        <f t="shared" si="12"/>
        <v>341</v>
      </c>
      <c r="P41" s="103">
        <v>341</v>
      </c>
    </row>
    <row r="42" spans="2:16" s="57" customFormat="1" ht="16.5" customHeight="1">
      <c r="B42" s="53" t="s">
        <v>355</v>
      </c>
      <c r="C42" s="54" t="s">
        <v>396</v>
      </c>
      <c r="D42" s="8">
        <v>16</v>
      </c>
      <c r="E42" s="47">
        <v>0</v>
      </c>
      <c r="F42" s="112">
        <f t="shared" si="9"/>
        <v>0</v>
      </c>
      <c r="G42" s="47">
        <f t="shared" si="10"/>
        <v>0</v>
      </c>
      <c r="H42" s="103">
        <v>0</v>
      </c>
      <c r="J42" s="53" t="s">
        <v>365</v>
      </c>
      <c r="K42" s="54" t="s">
        <v>396</v>
      </c>
      <c r="L42" s="8">
        <v>7</v>
      </c>
      <c r="M42" s="47">
        <v>1</v>
      </c>
      <c r="N42" s="112">
        <f t="shared" si="11"/>
        <v>0.14285714285714285</v>
      </c>
      <c r="O42" s="47">
        <f t="shared" si="12"/>
        <v>341</v>
      </c>
      <c r="P42" s="103">
        <v>341</v>
      </c>
    </row>
    <row r="43" spans="2:16" s="57" customFormat="1" ht="16.5" customHeight="1">
      <c r="B43" s="93" t="s">
        <v>397</v>
      </c>
      <c r="C43" s="54" t="s">
        <v>396</v>
      </c>
      <c r="D43" s="32">
        <v>13</v>
      </c>
      <c r="E43" s="95">
        <v>0</v>
      </c>
      <c r="F43" s="112">
        <f t="shared" si="9"/>
        <v>0</v>
      </c>
      <c r="G43" s="47">
        <f t="shared" si="10"/>
        <v>0</v>
      </c>
      <c r="H43" s="111">
        <v>0</v>
      </c>
      <c r="J43" s="93" t="s">
        <v>366</v>
      </c>
      <c r="K43" s="54" t="s">
        <v>396</v>
      </c>
      <c r="L43" s="32">
        <v>1</v>
      </c>
      <c r="M43" s="95">
        <v>1</v>
      </c>
      <c r="N43" s="112">
        <f t="shared" si="11"/>
        <v>1</v>
      </c>
      <c r="O43" s="47">
        <f t="shared" si="12"/>
        <v>308</v>
      </c>
      <c r="P43" s="111">
        <v>308</v>
      </c>
    </row>
    <row r="44" spans="2:16" s="57" customFormat="1" ht="16.5" customHeight="1">
      <c r="B44" s="93" t="s">
        <v>395</v>
      </c>
      <c r="C44" s="54" t="s">
        <v>396</v>
      </c>
      <c r="D44" s="32">
        <v>11</v>
      </c>
      <c r="E44" s="95">
        <v>0</v>
      </c>
      <c r="F44" s="112">
        <f t="shared" si="9"/>
        <v>0</v>
      </c>
      <c r="G44" s="47">
        <f t="shared" si="10"/>
        <v>0</v>
      </c>
      <c r="H44" s="111">
        <v>0</v>
      </c>
      <c r="J44" s="93" t="s">
        <v>323</v>
      </c>
      <c r="K44" s="54" t="s">
        <v>396</v>
      </c>
      <c r="L44" s="32">
        <v>23</v>
      </c>
      <c r="M44" s="95">
        <v>1</v>
      </c>
      <c r="N44" s="112">
        <f t="shared" si="11"/>
        <v>4.3478260869565216E-2</v>
      </c>
      <c r="O44" s="47">
        <f t="shared" si="12"/>
        <v>297</v>
      </c>
      <c r="P44" s="111">
        <v>297</v>
      </c>
    </row>
    <row r="45" spans="2:16" s="57" customFormat="1" ht="16.5" customHeight="1">
      <c r="B45" s="93" t="s">
        <v>323</v>
      </c>
      <c r="C45" s="54" t="s">
        <v>396</v>
      </c>
      <c r="D45" s="32">
        <v>10</v>
      </c>
      <c r="E45" s="95">
        <v>0</v>
      </c>
      <c r="F45" s="112">
        <f t="shared" si="9"/>
        <v>0</v>
      </c>
      <c r="G45" s="47">
        <f t="shared" si="10"/>
        <v>0</v>
      </c>
      <c r="H45" s="111">
        <v>0</v>
      </c>
      <c r="J45" s="93" t="s">
        <v>349</v>
      </c>
      <c r="K45" s="54" t="s">
        <v>396</v>
      </c>
      <c r="L45" s="32">
        <v>471</v>
      </c>
      <c r="M45" s="95">
        <v>0</v>
      </c>
      <c r="N45" s="112">
        <f t="shared" si="11"/>
        <v>0</v>
      </c>
      <c r="O45" s="47">
        <f t="shared" si="12"/>
        <v>0</v>
      </c>
      <c r="P45" s="111">
        <v>0</v>
      </c>
    </row>
    <row r="46" spans="2:16" s="57" customFormat="1" ht="16.5" customHeight="1">
      <c r="B46" s="93" t="s">
        <v>398</v>
      </c>
      <c r="C46" s="54" t="s">
        <v>396</v>
      </c>
      <c r="D46" s="32">
        <v>6</v>
      </c>
      <c r="E46" s="95">
        <v>0</v>
      </c>
      <c r="F46" s="112">
        <f t="shared" si="9"/>
        <v>0</v>
      </c>
      <c r="G46" s="47">
        <f t="shared" si="10"/>
        <v>0</v>
      </c>
      <c r="H46" s="111">
        <v>0</v>
      </c>
      <c r="J46" s="93" t="s">
        <v>350</v>
      </c>
      <c r="K46" s="54" t="s">
        <v>396</v>
      </c>
      <c r="L46" s="32">
        <v>198</v>
      </c>
      <c r="M46" s="95">
        <v>0</v>
      </c>
      <c r="N46" s="112">
        <f t="shared" si="11"/>
        <v>0</v>
      </c>
      <c r="O46" s="47">
        <f t="shared" si="12"/>
        <v>0</v>
      </c>
      <c r="P46" s="111">
        <v>0</v>
      </c>
    </row>
    <row r="47" spans="2:16" s="57" customFormat="1" ht="16.5" customHeight="1">
      <c r="B47" s="93" t="s">
        <v>399</v>
      </c>
      <c r="C47" s="54" t="s">
        <v>396</v>
      </c>
      <c r="D47" s="32">
        <v>6</v>
      </c>
      <c r="E47" s="95">
        <v>0</v>
      </c>
      <c r="F47" s="112">
        <f t="shared" si="9"/>
        <v>0</v>
      </c>
      <c r="G47" s="47">
        <f t="shared" si="10"/>
        <v>0</v>
      </c>
      <c r="H47" s="111">
        <v>0</v>
      </c>
      <c r="J47" s="93" t="s">
        <v>351</v>
      </c>
      <c r="K47" s="54" t="s">
        <v>396</v>
      </c>
      <c r="L47" s="32">
        <v>161</v>
      </c>
      <c r="M47" s="95">
        <v>0</v>
      </c>
      <c r="N47" s="112">
        <f t="shared" si="11"/>
        <v>0</v>
      </c>
      <c r="O47" s="47">
        <f t="shared" si="12"/>
        <v>0</v>
      </c>
      <c r="P47" s="111">
        <v>0</v>
      </c>
    </row>
    <row r="48" spans="2:16" s="6" customFormat="1" ht="16.5" customHeight="1">
      <c r="B48" s="58" t="s">
        <v>359</v>
      </c>
      <c r="C48" s="54" t="s">
        <v>396</v>
      </c>
      <c r="D48" s="13">
        <v>4</v>
      </c>
      <c r="E48" s="60">
        <v>0</v>
      </c>
      <c r="F48" s="127">
        <f t="shared" si="9"/>
        <v>0</v>
      </c>
      <c r="G48" s="60">
        <f t="shared" si="10"/>
        <v>0</v>
      </c>
      <c r="H48" s="104">
        <v>0</v>
      </c>
      <c r="J48" s="58" t="s">
        <v>355</v>
      </c>
      <c r="K48" s="54" t="s">
        <v>396</v>
      </c>
      <c r="L48" s="13">
        <v>91</v>
      </c>
      <c r="M48" s="60">
        <v>0</v>
      </c>
      <c r="N48" s="127">
        <f t="shared" si="11"/>
        <v>0</v>
      </c>
      <c r="O48" s="60">
        <f t="shared" si="12"/>
        <v>0</v>
      </c>
      <c r="P48" s="104">
        <v>0</v>
      </c>
    </row>
    <row r="49" spans="2:8" ht="16.5" customHeight="1">
      <c r="B49" s="6"/>
      <c r="C49" s="6"/>
      <c r="D49" s="6"/>
      <c r="E49" s="6"/>
      <c r="F49" s="6"/>
      <c r="G49" s="6"/>
      <c r="H49" s="6"/>
    </row>
  </sheetData>
  <mergeCells count="23">
    <mergeCell ref="J6:M6"/>
    <mergeCell ref="B7:C7"/>
    <mergeCell ref="J7:P13"/>
    <mergeCell ref="B8:C8"/>
    <mergeCell ref="B9:C9"/>
    <mergeCell ref="B12:C12"/>
    <mergeCell ref="B20:C20"/>
    <mergeCell ref="B2:D4"/>
    <mergeCell ref="E2:F4"/>
    <mergeCell ref="G2:H4"/>
    <mergeCell ref="B6:C6"/>
    <mergeCell ref="B13:C13"/>
    <mergeCell ref="B14:C14"/>
    <mergeCell ref="B17:C17"/>
    <mergeCell ref="B18:C18"/>
    <mergeCell ref="B19:C19"/>
    <mergeCell ref="J28:K28"/>
    <mergeCell ref="B21:C21"/>
    <mergeCell ref="B22:C22"/>
    <mergeCell ref="B23:C23"/>
    <mergeCell ref="B24:C24"/>
    <mergeCell ref="B25:C25"/>
    <mergeCell ref="B28:C28"/>
  </mergeCells>
  <phoneticPr fontId="6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X52"/>
  <sheetViews>
    <sheetView showGridLines="0" zoomScaleNormal="100" workbookViewId="0"/>
  </sheetViews>
  <sheetFormatPr defaultColWidth="9" defaultRowHeight="16.5" customHeight="1"/>
  <cols>
    <col min="1" max="1" width="1.625" style="4" customWidth="1"/>
    <col min="2" max="2" width="25.625" style="4" customWidth="1"/>
    <col min="3" max="3" width="4.25" style="4" customWidth="1"/>
    <col min="4" max="11" width="8.625" style="4" customWidth="1"/>
    <col min="12" max="12" width="10" style="4" bestFit="1" customWidth="1"/>
    <col min="13" max="13" width="2.625" style="4" customWidth="1"/>
    <col min="14" max="14" width="25.625" style="4" customWidth="1"/>
    <col min="15" max="15" width="4.25" style="4" customWidth="1"/>
    <col min="16" max="26" width="8.625" style="4" customWidth="1"/>
    <col min="27" max="16384" width="9" style="4"/>
  </cols>
  <sheetData>
    <row r="1" spans="2:24" ht="9.9499999999999993" customHeight="1"/>
    <row r="2" spans="2:24" ht="5.0999999999999996" customHeight="1">
      <c r="B2" s="207" t="s">
        <v>263</v>
      </c>
      <c r="C2" s="208"/>
      <c r="D2" s="208"/>
      <c r="E2" s="208"/>
      <c r="F2" s="208"/>
      <c r="G2" s="208"/>
      <c r="H2" s="208"/>
      <c r="I2" s="213" t="s">
        <v>17</v>
      </c>
      <c r="J2" s="213"/>
      <c r="K2" s="216" t="str">
        <f>B7</f>
        <v>4/28~5/4</v>
      </c>
      <c r="L2" s="217"/>
      <c r="N2" s="17"/>
      <c r="O2" s="17"/>
    </row>
    <row r="3" spans="2:24" ht="16.5" customHeight="1">
      <c r="B3" s="209"/>
      <c r="C3" s="210"/>
      <c r="D3" s="210"/>
      <c r="E3" s="210"/>
      <c r="F3" s="210"/>
      <c r="G3" s="210"/>
      <c r="H3" s="210"/>
      <c r="I3" s="214"/>
      <c r="J3" s="214"/>
      <c r="K3" s="218"/>
      <c r="L3" s="219"/>
      <c r="M3" s="40"/>
    </row>
    <row r="4" spans="2:24" ht="5.0999999999999996" customHeight="1">
      <c r="B4" s="211"/>
      <c r="C4" s="212"/>
      <c r="D4" s="212"/>
      <c r="E4" s="212"/>
      <c r="F4" s="212"/>
      <c r="G4" s="212"/>
      <c r="H4" s="212"/>
      <c r="I4" s="215"/>
      <c r="J4" s="215"/>
      <c r="K4" s="220"/>
      <c r="L4" s="221"/>
    </row>
    <row r="5" spans="2:24" s="6" customFormat="1" ht="16.5" customHeight="1">
      <c r="B5" s="23" t="s">
        <v>9</v>
      </c>
      <c r="C5" s="5"/>
      <c r="D5" s="2"/>
      <c r="E5" s="2"/>
      <c r="F5" s="2"/>
      <c r="G5" s="2"/>
      <c r="H5" s="2"/>
      <c r="I5" s="2"/>
      <c r="J5" s="2"/>
      <c r="K5" s="2"/>
      <c r="L5" s="2"/>
      <c r="M5" s="2"/>
      <c r="N5" s="4"/>
    </row>
    <row r="6" spans="2:24" s="6" customFormat="1" ht="16.5" customHeight="1">
      <c r="B6" s="171" t="s">
        <v>8</v>
      </c>
      <c r="C6" s="172"/>
      <c r="D6" s="25" t="s">
        <v>0</v>
      </c>
      <c r="E6" s="25" t="s">
        <v>1</v>
      </c>
      <c r="F6" s="25" t="s">
        <v>34</v>
      </c>
      <c r="G6" s="25" t="s">
        <v>2</v>
      </c>
      <c r="H6" s="25" t="s">
        <v>3</v>
      </c>
      <c r="I6" s="25" t="s">
        <v>4</v>
      </c>
      <c r="J6" s="25" t="s">
        <v>15</v>
      </c>
      <c r="K6" s="25" t="s">
        <v>5</v>
      </c>
      <c r="L6" s="26" t="s">
        <v>6</v>
      </c>
      <c r="M6" s="2"/>
      <c r="N6" s="190" t="s">
        <v>39</v>
      </c>
      <c r="O6" s="190"/>
      <c r="P6" s="190"/>
      <c r="Q6" s="190"/>
      <c r="R6" s="100"/>
      <c r="S6" s="101"/>
      <c r="T6" s="101"/>
      <c r="U6" s="101"/>
      <c r="V6" s="101"/>
      <c r="W6" s="101"/>
      <c r="X6" s="101"/>
    </row>
    <row r="7" spans="2:24" s="6" customFormat="1" ht="16.5" customHeight="1">
      <c r="B7" s="191" t="s">
        <v>948</v>
      </c>
      <c r="C7" s="192"/>
      <c r="D7" s="9">
        <f>D13</f>
        <v>11759</v>
      </c>
      <c r="E7" s="9">
        <f>E13</f>
        <v>70</v>
      </c>
      <c r="F7" s="51">
        <f>E7/D7</f>
        <v>5.9528871502678802E-3</v>
      </c>
      <c r="G7" s="9">
        <f>H7/E7</f>
        <v>1667.7571428571428</v>
      </c>
      <c r="H7" s="9">
        <f>H13</f>
        <v>116743</v>
      </c>
      <c r="I7" s="9">
        <f>I13</f>
        <v>10</v>
      </c>
      <c r="J7" s="51">
        <f>I7/E7</f>
        <v>0.14285714285714285</v>
      </c>
      <c r="K7" s="9">
        <f>K13</f>
        <v>231800</v>
      </c>
      <c r="L7" s="49">
        <f>K7/H7</f>
        <v>1.9855580206093728</v>
      </c>
      <c r="M7" s="2"/>
      <c r="N7" s="199" t="s">
        <v>754</v>
      </c>
      <c r="O7" s="200"/>
      <c r="P7" s="200"/>
      <c r="Q7" s="200"/>
      <c r="R7" s="200"/>
      <c r="S7" s="200"/>
      <c r="T7" s="200"/>
      <c r="U7" s="200"/>
      <c r="V7" s="200"/>
      <c r="W7" s="201"/>
      <c r="X7" s="177"/>
    </row>
    <row r="8" spans="2:24" s="6" customFormat="1" ht="16.5" customHeight="1">
      <c r="B8" s="193" t="s">
        <v>38</v>
      </c>
      <c r="C8" s="246"/>
      <c r="D8" s="44">
        <f>IF(D9=0,"",IFERROR((D7-D9)/D9,""))</f>
        <v>0.12300639862477318</v>
      </c>
      <c r="E8" s="44">
        <f t="shared" ref="E8:L8" si="0">IF(E9=0,"",IFERROR((E7-E9)/E9,""))</f>
        <v>-6.6666666666666666E-2</v>
      </c>
      <c r="F8" s="46">
        <f t="shared" si="0"/>
        <v>-0.1688975819939337</v>
      </c>
      <c r="G8" s="44">
        <f t="shared" si="0"/>
        <v>-0.18783862377177146</v>
      </c>
      <c r="H8" s="44">
        <f t="shared" si="0"/>
        <v>-0.24198271552031997</v>
      </c>
      <c r="I8" s="45">
        <f t="shared" si="0"/>
        <v>-0.23076923076923078</v>
      </c>
      <c r="J8" s="45">
        <f t="shared" si="0"/>
        <v>-0.17582417582417589</v>
      </c>
      <c r="K8" s="45">
        <f t="shared" si="0"/>
        <v>-0.19597641345820327</v>
      </c>
      <c r="L8" s="48">
        <f t="shared" si="0"/>
        <v>6.0692945931564768E-2</v>
      </c>
      <c r="M8" s="2"/>
      <c r="N8" s="202"/>
      <c r="O8" s="203"/>
      <c r="P8" s="203"/>
      <c r="Q8" s="203"/>
      <c r="R8" s="203"/>
      <c r="S8" s="203"/>
      <c r="T8" s="203"/>
      <c r="U8" s="203"/>
      <c r="V8" s="203"/>
      <c r="W8" s="204"/>
      <c r="X8" s="177"/>
    </row>
    <row r="9" spans="2:24" s="6" customFormat="1" ht="16.5" customHeight="1">
      <c r="B9" s="195" t="s">
        <v>918</v>
      </c>
      <c r="C9" s="196"/>
      <c r="D9" s="159">
        <v>10471</v>
      </c>
      <c r="E9" s="159">
        <v>75</v>
      </c>
      <c r="F9" s="52">
        <v>7.1626396714735939E-3</v>
      </c>
      <c r="G9" s="159">
        <v>2053.48</v>
      </c>
      <c r="H9" s="159">
        <v>154011</v>
      </c>
      <c r="I9" s="159">
        <v>13</v>
      </c>
      <c r="J9" s="52">
        <v>0.17333333333333334</v>
      </c>
      <c r="K9" s="159">
        <v>288300</v>
      </c>
      <c r="L9" s="160">
        <v>1.8719442117770808</v>
      </c>
      <c r="M9" s="2"/>
      <c r="N9" s="202"/>
      <c r="O9" s="203"/>
      <c r="P9" s="203"/>
      <c r="Q9" s="203"/>
      <c r="R9" s="203"/>
      <c r="S9" s="203"/>
      <c r="T9" s="203"/>
      <c r="U9" s="203"/>
      <c r="V9" s="203"/>
      <c r="W9" s="204"/>
      <c r="X9" s="177"/>
    </row>
    <row r="10" spans="2:24" s="6" customFormat="1" ht="9.9499999999999993" customHeight="1">
      <c r="N10" s="202"/>
      <c r="O10" s="203"/>
      <c r="P10" s="203"/>
      <c r="Q10" s="203"/>
      <c r="R10" s="203"/>
      <c r="S10" s="203"/>
      <c r="T10" s="203"/>
      <c r="U10" s="203"/>
      <c r="V10" s="203"/>
      <c r="W10" s="204"/>
      <c r="X10" s="177"/>
    </row>
    <row r="11" spans="2:24" s="6" customFormat="1" ht="16.5" customHeight="1">
      <c r="B11" s="5" t="s">
        <v>7</v>
      </c>
      <c r="C11" s="5"/>
      <c r="D11" s="2"/>
      <c r="E11" s="2"/>
      <c r="F11" s="2"/>
      <c r="G11" s="2"/>
      <c r="H11" s="2"/>
      <c r="I11" s="2"/>
      <c r="J11" s="2"/>
      <c r="K11" s="2"/>
      <c r="N11" s="202"/>
      <c r="O11" s="203"/>
      <c r="P11" s="203"/>
      <c r="Q11" s="203"/>
      <c r="R11" s="203"/>
      <c r="S11" s="203"/>
      <c r="T11" s="203"/>
      <c r="U11" s="203"/>
      <c r="V11" s="203"/>
      <c r="W11" s="204"/>
      <c r="X11" s="177"/>
    </row>
    <row r="12" spans="2:24" s="6" customFormat="1" ht="16.5" customHeight="1">
      <c r="B12" s="197" t="s">
        <v>35</v>
      </c>
      <c r="C12" s="198"/>
      <c r="D12" s="25" t="s">
        <v>0</v>
      </c>
      <c r="E12" s="25" t="s">
        <v>1</v>
      </c>
      <c r="F12" s="25" t="str">
        <f>F6</f>
        <v>클릭률</v>
      </c>
      <c r="G12" s="25" t="s">
        <v>2</v>
      </c>
      <c r="H12" s="25" t="s">
        <v>3</v>
      </c>
      <c r="I12" s="25" t="s">
        <v>4</v>
      </c>
      <c r="J12" s="25" t="s">
        <v>15</v>
      </c>
      <c r="K12" s="25" t="s">
        <v>5</v>
      </c>
      <c r="L12" s="26" t="s">
        <v>6</v>
      </c>
      <c r="N12" s="202"/>
      <c r="O12" s="203"/>
      <c r="P12" s="203"/>
      <c r="Q12" s="203"/>
      <c r="R12" s="203"/>
      <c r="S12" s="203"/>
      <c r="T12" s="203"/>
      <c r="U12" s="203"/>
      <c r="V12" s="203"/>
      <c r="W12" s="204"/>
      <c r="X12" s="177"/>
    </row>
    <row r="13" spans="2:24" s="6" customFormat="1" ht="16.5" customHeight="1">
      <c r="B13" s="205" t="s">
        <v>36</v>
      </c>
      <c r="C13" s="206"/>
      <c r="D13" s="12">
        <f>SUM(D14:D15)</f>
        <v>11759</v>
      </c>
      <c r="E13" s="12">
        <f>SUM(E14:E15)</f>
        <v>70</v>
      </c>
      <c r="F13" s="1">
        <f>E13/D13</f>
        <v>5.9528871502678802E-3</v>
      </c>
      <c r="G13" s="14">
        <f>H13/E13</f>
        <v>1667.7571428571428</v>
      </c>
      <c r="H13" s="12">
        <f>SUM(H14:H15)</f>
        <v>116743</v>
      </c>
      <c r="I13" s="12">
        <f>SUM(I14:I15)</f>
        <v>10</v>
      </c>
      <c r="J13" s="1">
        <f>I13/E13</f>
        <v>0.14285714285714285</v>
      </c>
      <c r="K13" s="12">
        <f>SUM(K14:K15)</f>
        <v>231800</v>
      </c>
      <c r="L13" s="42">
        <f>K13/H13</f>
        <v>1.9855580206093728</v>
      </c>
      <c r="N13" s="185"/>
      <c r="O13" s="186"/>
      <c r="P13" s="186"/>
      <c r="Q13" s="186"/>
      <c r="R13" s="186"/>
      <c r="S13" s="186"/>
      <c r="T13" s="186"/>
      <c r="U13" s="186"/>
      <c r="V13" s="186"/>
      <c r="W13" s="187"/>
      <c r="X13" s="177"/>
    </row>
    <row r="14" spans="2:24" s="6" customFormat="1" ht="16.5" customHeight="1">
      <c r="B14" s="222" t="s">
        <v>22</v>
      </c>
      <c r="C14" s="223"/>
      <c r="D14" s="10">
        <v>7446</v>
      </c>
      <c r="E14" s="8">
        <v>36</v>
      </c>
      <c r="F14" s="51">
        <f t="shared" ref="F14:F15" si="1">E14/D14</f>
        <v>4.8348106365834007E-3</v>
      </c>
      <c r="G14" s="36">
        <f t="shared" ref="G14:G15" si="2">H14/E14</f>
        <v>1971.4444444444443</v>
      </c>
      <c r="H14" s="10">
        <v>70972</v>
      </c>
      <c r="I14" s="8">
        <v>6</v>
      </c>
      <c r="J14" s="119">
        <f t="shared" ref="J14:J15" si="3">I14/E14</f>
        <v>0.16666666666666666</v>
      </c>
      <c r="K14" s="10">
        <v>135300</v>
      </c>
      <c r="L14" s="132">
        <f t="shared" ref="L14:L15" si="4">K14/H14</f>
        <v>1.9063856168629882</v>
      </c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</row>
    <row r="15" spans="2:24" s="6" customFormat="1" ht="16.5" customHeight="1">
      <c r="B15" s="224" t="s">
        <v>37</v>
      </c>
      <c r="C15" s="225"/>
      <c r="D15" s="11">
        <v>4313</v>
      </c>
      <c r="E15" s="13">
        <v>34</v>
      </c>
      <c r="F15" s="52">
        <f t="shared" si="1"/>
        <v>7.8831439833062841E-3</v>
      </c>
      <c r="G15" s="72">
        <f t="shared" si="2"/>
        <v>1346.2058823529412</v>
      </c>
      <c r="H15" s="11">
        <v>45771</v>
      </c>
      <c r="I15" s="13">
        <v>4</v>
      </c>
      <c r="J15" s="120">
        <f t="shared" si="3"/>
        <v>0.11764705882352941</v>
      </c>
      <c r="K15" s="11">
        <v>96500</v>
      </c>
      <c r="L15" s="128">
        <f t="shared" si="4"/>
        <v>2.1083218631884817</v>
      </c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</row>
    <row r="16" spans="2:24" ht="16.5" customHeight="1">
      <c r="B16" s="18"/>
      <c r="C16" s="18"/>
      <c r="D16" s="19"/>
      <c r="E16" s="20"/>
      <c r="F16" s="21"/>
      <c r="G16" s="19"/>
      <c r="H16" s="19"/>
      <c r="I16" s="20"/>
      <c r="J16" s="20"/>
      <c r="K16" s="20"/>
      <c r="L16" s="22"/>
      <c r="M16" s="2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2:24" ht="16.5" customHeight="1">
      <c r="B17" s="23" t="s">
        <v>14</v>
      </c>
      <c r="C17" s="5"/>
      <c r="D17" s="2"/>
      <c r="E17" s="2"/>
      <c r="F17" s="2"/>
      <c r="G17" s="2"/>
      <c r="H17" s="2"/>
      <c r="I17" s="2"/>
      <c r="J17" s="2"/>
      <c r="K17" s="2"/>
      <c r="L17" s="2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2:24" ht="16.5" customHeight="1">
      <c r="B18" s="197" t="s">
        <v>35</v>
      </c>
      <c r="C18" s="198"/>
      <c r="D18" s="25" t="s">
        <v>0</v>
      </c>
      <c r="E18" s="25" t="s">
        <v>1</v>
      </c>
      <c r="F18" s="25" t="str">
        <f>F6</f>
        <v>클릭률</v>
      </c>
      <c r="G18" s="25" t="s">
        <v>2</v>
      </c>
      <c r="H18" s="25" t="s">
        <v>3</v>
      </c>
      <c r="I18" s="25" t="s">
        <v>4</v>
      </c>
      <c r="J18" s="25" t="s">
        <v>15</v>
      </c>
      <c r="K18" s="25" t="s">
        <v>5</v>
      </c>
      <c r="L18" s="26" t="s">
        <v>6</v>
      </c>
      <c r="M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2:24" s="6" customFormat="1" ht="16.5" customHeight="1">
      <c r="B19" s="205" t="s">
        <v>16</v>
      </c>
      <c r="C19" s="206"/>
      <c r="D19" s="12">
        <f>SUM(D20:D26)</f>
        <v>11759</v>
      </c>
      <c r="E19" s="12">
        <f>SUM(E20:E26)</f>
        <v>70</v>
      </c>
      <c r="F19" s="1">
        <f>IFERROR(E19/D19,0)</f>
        <v>5.9528871502678802E-3</v>
      </c>
      <c r="G19" s="12">
        <f>IFERROR(H19/E19,0)</f>
        <v>1667.7571428571428</v>
      </c>
      <c r="H19" s="12">
        <f>SUM(H20:H26)</f>
        <v>116743</v>
      </c>
      <c r="I19" s="12">
        <f>SUM(I20:I26)</f>
        <v>10</v>
      </c>
      <c r="J19" s="147">
        <f>I19/E19</f>
        <v>0.14285714285714285</v>
      </c>
      <c r="K19" s="12">
        <f>SUM(K20:K26)</f>
        <v>231800</v>
      </c>
      <c r="L19" s="154">
        <f>K19/H19</f>
        <v>1.9855580206093728</v>
      </c>
      <c r="N19" s="4"/>
    </row>
    <row r="20" spans="2:24" s="6" customFormat="1" ht="16.5" customHeight="1">
      <c r="B20" s="245">
        <v>45044</v>
      </c>
      <c r="C20" s="229"/>
      <c r="D20" s="10">
        <v>1238</v>
      </c>
      <c r="E20" s="47">
        <v>9</v>
      </c>
      <c r="F20" s="51">
        <f t="shared" ref="F20:F26" si="5">IFERROR(E20/D20,0)</f>
        <v>7.2697899838449114E-3</v>
      </c>
      <c r="G20" s="36">
        <f t="shared" ref="G20:G26" si="6">IFERROR(H20/E20,0)</f>
        <v>1386</v>
      </c>
      <c r="H20" s="33">
        <v>12474</v>
      </c>
      <c r="I20" s="15">
        <v>1</v>
      </c>
      <c r="J20" s="119">
        <f t="shared" ref="J20:J26" si="7">I20/E20</f>
        <v>0.1111111111111111</v>
      </c>
      <c r="K20" s="33">
        <v>18900</v>
      </c>
      <c r="L20" s="155">
        <f t="shared" ref="L20:L26" si="8">K20/H20</f>
        <v>1.5151515151515151</v>
      </c>
      <c r="N20" s="4"/>
      <c r="T20" s="4"/>
      <c r="U20" s="4"/>
    </row>
    <row r="21" spans="2:24" s="6" customFormat="1" ht="16.5" customHeight="1">
      <c r="B21" s="245">
        <f>B20+1</f>
        <v>45045</v>
      </c>
      <c r="C21" s="229"/>
      <c r="D21" s="10">
        <v>1084</v>
      </c>
      <c r="E21" s="10">
        <v>10</v>
      </c>
      <c r="F21" s="51">
        <f t="shared" si="5"/>
        <v>9.2250922509225092E-3</v>
      </c>
      <c r="G21" s="36">
        <f t="shared" si="6"/>
        <v>1926.1</v>
      </c>
      <c r="H21" s="10">
        <v>19261</v>
      </c>
      <c r="I21" s="10">
        <v>1</v>
      </c>
      <c r="J21" s="119">
        <f t="shared" si="7"/>
        <v>0.1</v>
      </c>
      <c r="K21" s="10">
        <v>18900</v>
      </c>
      <c r="L21" s="155">
        <f t="shared" si="8"/>
        <v>0.9812574632677431</v>
      </c>
      <c r="N21" s="41"/>
      <c r="O21" s="19"/>
      <c r="P21" s="41"/>
    </row>
    <row r="22" spans="2:24" s="6" customFormat="1" ht="16.5" customHeight="1">
      <c r="B22" s="245">
        <f t="shared" ref="B22:B25" si="9">B21+1</f>
        <v>45046</v>
      </c>
      <c r="C22" s="229"/>
      <c r="D22" s="10">
        <v>1581</v>
      </c>
      <c r="E22" s="10">
        <v>4</v>
      </c>
      <c r="F22" s="51">
        <f>IFERROR(E22/D22,0)</f>
        <v>2.5300442757748261E-3</v>
      </c>
      <c r="G22" s="36">
        <f>IFERROR(H22/E22,0)</f>
        <v>2029.5</v>
      </c>
      <c r="H22" s="10">
        <v>8118</v>
      </c>
      <c r="I22" s="10">
        <v>2</v>
      </c>
      <c r="J22" s="119">
        <f>I22/E22</f>
        <v>0.5</v>
      </c>
      <c r="K22" s="10">
        <v>58700</v>
      </c>
      <c r="L22" s="155">
        <f>K22/H22</f>
        <v>7.2308450357230845</v>
      </c>
      <c r="N22" s="41"/>
      <c r="O22" s="19"/>
      <c r="P22" s="41"/>
    </row>
    <row r="23" spans="2:24" s="6" customFormat="1" ht="16.5" customHeight="1">
      <c r="B23" s="245">
        <f t="shared" si="9"/>
        <v>45047</v>
      </c>
      <c r="C23" s="229"/>
      <c r="D23" s="29">
        <v>1910</v>
      </c>
      <c r="E23" s="50">
        <v>10</v>
      </c>
      <c r="F23" s="51">
        <f>IFERROR(E23/D23,0)</f>
        <v>5.235602094240838E-3</v>
      </c>
      <c r="G23" s="36">
        <f>IFERROR(H23/E23,0)</f>
        <v>1355.2</v>
      </c>
      <c r="H23" s="34">
        <v>13552</v>
      </c>
      <c r="I23" s="35">
        <v>1</v>
      </c>
      <c r="J23" s="119">
        <f>I23/E23</f>
        <v>0.1</v>
      </c>
      <c r="K23" s="34">
        <v>19900</v>
      </c>
      <c r="L23" s="155">
        <f>K23/H23</f>
        <v>1.468417945690673</v>
      </c>
      <c r="N23" s="41"/>
      <c r="O23" s="19"/>
      <c r="P23" s="41"/>
    </row>
    <row r="24" spans="2:24" s="6" customFormat="1" ht="16.5" customHeight="1">
      <c r="B24" s="245">
        <f t="shared" si="9"/>
        <v>45048</v>
      </c>
      <c r="C24" s="229"/>
      <c r="D24" s="10">
        <v>2019</v>
      </c>
      <c r="E24" s="10">
        <v>16</v>
      </c>
      <c r="F24" s="51">
        <f>IFERROR(E24/D24,0)</f>
        <v>7.9247152055473002E-3</v>
      </c>
      <c r="G24" s="36">
        <f>IFERROR(H24/E24,0)</f>
        <v>1706.375</v>
      </c>
      <c r="H24" s="10">
        <v>27302</v>
      </c>
      <c r="I24" s="10">
        <v>2</v>
      </c>
      <c r="J24" s="119">
        <f>I24/E24</f>
        <v>0.125</v>
      </c>
      <c r="K24" s="10">
        <v>57700</v>
      </c>
      <c r="L24" s="155">
        <f>K24/H24</f>
        <v>2.1133982858398652</v>
      </c>
      <c r="N24" s="41"/>
      <c r="O24" s="19"/>
      <c r="P24" s="41"/>
    </row>
    <row r="25" spans="2:24" s="6" customFormat="1" ht="16.5" customHeight="1">
      <c r="B25" s="245">
        <f t="shared" si="9"/>
        <v>45049</v>
      </c>
      <c r="C25" s="229"/>
      <c r="D25" s="29">
        <v>2293</v>
      </c>
      <c r="E25" s="50">
        <v>13</v>
      </c>
      <c r="F25" s="51">
        <f t="shared" si="5"/>
        <v>5.6694286960313998E-3</v>
      </c>
      <c r="G25" s="36">
        <f t="shared" si="6"/>
        <v>1562.8461538461538</v>
      </c>
      <c r="H25" s="34">
        <v>20317</v>
      </c>
      <c r="I25" s="35">
        <v>3</v>
      </c>
      <c r="J25" s="119">
        <f t="shared" si="7"/>
        <v>0.23076923076923078</v>
      </c>
      <c r="K25" s="34">
        <v>57700</v>
      </c>
      <c r="L25" s="155">
        <f t="shared" si="8"/>
        <v>2.8399862184377613</v>
      </c>
      <c r="N25" s="41"/>
    </row>
    <row r="26" spans="2:24" s="6" customFormat="1" ht="16.5" customHeight="1">
      <c r="B26" s="243">
        <f>B25+1</f>
        <v>45050</v>
      </c>
      <c r="C26" s="244"/>
      <c r="D26" s="11">
        <v>1634</v>
      </c>
      <c r="E26" s="60">
        <v>8</v>
      </c>
      <c r="F26" s="52">
        <f t="shared" si="5"/>
        <v>4.8959608323133411E-3</v>
      </c>
      <c r="G26" s="72">
        <f t="shared" si="6"/>
        <v>1964.875</v>
      </c>
      <c r="H26" s="88">
        <v>15719</v>
      </c>
      <c r="I26" s="89">
        <v>0</v>
      </c>
      <c r="J26" s="120">
        <f t="shared" si="7"/>
        <v>0</v>
      </c>
      <c r="K26" s="88">
        <v>0</v>
      </c>
      <c r="L26" s="156">
        <f t="shared" si="8"/>
        <v>0</v>
      </c>
      <c r="O26" s="23"/>
    </row>
    <row r="27" spans="2:24" s="6" customFormat="1" ht="16.5" customHeight="1">
      <c r="M27" s="30">
        <v>100</v>
      </c>
      <c r="O27" s="23"/>
    </row>
    <row r="28" spans="2:24" s="6" customFormat="1" ht="16.5" customHeight="1">
      <c r="B28" s="23" t="s">
        <v>401</v>
      </c>
      <c r="C28" s="23"/>
      <c r="D28" s="7"/>
      <c r="E28" s="7"/>
      <c r="F28" s="7"/>
      <c r="G28" s="7"/>
      <c r="H28" s="7"/>
      <c r="I28" s="7"/>
      <c r="J28" s="7"/>
      <c r="K28" s="7"/>
      <c r="L28" s="7"/>
      <c r="N28" s="23" t="s">
        <v>402</v>
      </c>
    </row>
    <row r="29" spans="2:24" s="57" customFormat="1" ht="16.5" customHeight="1">
      <c r="B29" s="197" t="s">
        <v>18</v>
      </c>
      <c r="C29" s="198"/>
      <c r="D29" s="25" t="s">
        <v>11</v>
      </c>
      <c r="E29" s="25" t="s">
        <v>12</v>
      </c>
      <c r="F29" s="25" t="s">
        <v>13</v>
      </c>
      <c r="G29" s="25" t="s">
        <v>19</v>
      </c>
      <c r="H29" s="25" t="s">
        <v>20</v>
      </c>
      <c r="I29" s="25" t="s">
        <v>10</v>
      </c>
      <c r="J29" s="25" t="s">
        <v>15</v>
      </c>
      <c r="K29" s="25" t="s">
        <v>21</v>
      </c>
      <c r="L29" s="27" t="s">
        <v>6</v>
      </c>
      <c r="N29" s="197" t="s">
        <v>18</v>
      </c>
      <c r="O29" s="198"/>
      <c r="P29" s="25" t="s">
        <v>11</v>
      </c>
      <c r="Q29" s="25" t="s">
        <v>12</v>
      </c>
      <c r="R29" s="25" t="s">
        <v>13</v>
      </c>
      <c r="S29" s="25" t="s">
        <v>19</v>
      </c>
      <c r="T29" s="25" t="s">
        <v>20</v>
      </c>
      <c r="U29" s="25" t="s">
        <v>10</v>
      </c>
      <c r="V29" s="25" t="s">
        <v>15</v>
      </c>
      <c r="W29" s="25" t="s">
        <v>21</v>
      </c>
      <c r="X29" s="27" t="s">
        <v>6</v>
      </c>
    </row>
    <row r="30" spans="2:24" s="57" customFormat="1" ht="16.5" customHeight="1">
      <c r="B30" s="53" t="s">
        <v>753</v>
      </c>
      <c r="C30" s="54" t="s">
        <v>22</v>
      </c>
      <c r="D30" s="55">
        <v>955</v>
      </c>
      <c r="E30" s="55">
        <v>21</v>
      </c>
      <c r="F30" s="113">
        <f t="shared" ref="F30:F39" si="10">E30/D30</f>
        <v>2.1989528795811519E-2</v>
      </c>
      <c r="G30" s="126">
        <f t="shared" ref="G30:G39" si="11">H30/E30</f>
        <v>2241.3809523809523</v>
      </c>
      <c r="H30" s="10">
        <v>47069</v>
      </c>
      <c r="I30" s="55">
        <v>6</v>
      </c>
      <c r="J30" s="121">
        <f t="shared" ref="J30:J39" si="12">I30/E30</f>
        <v>0.2857142857142857</v>
      </c>
      <c r="K30" s="188">
        <v>135300</v>
      </c>
      <c r="L30" s="115">
        <f t="shared" ref="L30:L39" si="13">K30/H30</f>
        <v>2.8745033886422062</v>
      </c>
      <c r="N30" s="53" t="s">
        <v>753</v>
      </c>
      <c r="O30" s="54" t="s">
        <v>22</v>
      </c>
      <c r="P30" s="8">
        <v>903</v>
      </c>
      <c r="Q30" s="47">
        <v>24</v>
      </c>
      <c r="R30" s="113">
        <v>2.6578073089700997E-2</v>
      </c>
      <c r="S30" s="126">
        <v>2306.7916666666665</v>
      </c>
      <c r="T30" s="8">
        <v>55363</v>
      </c>
      <c r="U30" s="55">
        <v>5</v>
      </c>
      <c r="V30" s="121">
        <v>0.20833333333333334</v>
      </c>
      <c r="W30" s="10">
        <v>129400</v>
      </c>
      <c r="X30" s="115">
        <v>2.3373010855625598</v>
      </c>
    </row>
    <row r="31" spans="2:24" s="57" customFormat="1" ht="16.5" customHeight="1">
      <c r="B31" s="53" t="s">
        <v>863</v>
      </c>
      <c r="C31" s="54" t="s">
        <v>24</v>
      </c>
      <c r="D31" s="55">
        <v>25</v>
      </c>
      <c r="E31" s="55">
        <v>6</v>
      </c>
      <c r="F31" s="113">
        <f t="shared" si="10"/>
        <v>0.24</v>
      </c>
      <c r="G31" s="47">
        <f t="shared" si="11"/>
        <v>564.66666666666663</v>
      </c>
      <c r="H31" s="10">
        <v>3388</v>
      </c>
      <c r="I31" s="55">
        <v>3</v>
      </c>
      <c r="J31" s="121">
        <f t="shared" si="12"/>
        <v>0.5</v>
      </c>
      <c r="K31" s="188">
        <v>77600</v>
      </c>
      <c r="L31" s="115">
        <f t="shared" si="13"/>
        <v>22.904368358913814</v>
      </c>
      <c r="N31" s="53" t="s">
        <v>907</v>
      </c>
      <c r="O31" s="54" t="s">
        <v>22</v>
      </c>
      <c r="P31" s="8">
        <v>60</v>
      </c>
      <c r="Q31" s="47">
        <v>3</v>
      </c>
      <c r="R31" s="113">
        <v>0.05</v>
      </c>
      <c r="S31" s="47">
        <v>1587.6666666666667</v>
      </c>
      <c r="T31" s="8">
        <v>4763</v>
      </c>
      <c r="U31" s="55">
        <v>2</v>
      </c>
      <c r="V31" s="121">
        <v>0.66666666666666663</v>
      </c>
      <c r="W31" s="10">
        <v>39800</v>
      </c>
      <c r="X31" s="115">
        <v>8.3560781020365322</v>
      </c>
    </row>
    <row r="32" spans="2:24" s="57" customFormat="1" ht="16.5" customHeight="1">
      <c r="B32" s="53" t="s">
        <v>894</v>
      </c>
      <c r="C32" s="54" t="s">
        <v>24</v>
      </c>
      <c r="D32" s="55">
        <v>240</v>
      </c>
      <c r="E32" s="55">
        <v>5</v>
      </c>
      <c r="F32" s="113">
        <f t="shared" si="10"/>
        <v>2.0833333333333332E-2</v>
      </c>
      <c r="G32" s="47">
        <f t="shared" si="11"/>
        <v>668.8</v>
      </c>
      <c r="H32" s="10">
        <v>3344</v>
      </c>
      <c r="I32" s="55">
        <v>1</v>
      </c>
      <c r="J32" s="121">
        <f t="shared" si="12"/>
        <v>0.2</v>
      </c>
      <c r="K32" s="188">
        <v>18900</v>
      </c>
      <c r="L32" s="115">
        <f t="shared" si="13"/>
        <v>5.651913875598086</v>
      </c>
      <c r="N32" s="53" t="s">
        <v>863</v>
      </c>
      <c r="O32" s="54" t="s">
        <v>24</v>
      </c>
      <c r="P32" s="8">
        <v>10</v>
      </c>
      <c r="Q32" s="47">
        <v>3</v>
      </c>
      <c r="R32" s="113">
        <v>0.3</v>
      </c>
      <c r="S32" s="47">
        <v>484</v>
      </c>
      <c r="T32" s="8">
        <v>1452</v>
      </c>
      <c r="U32" s="55">
        <v>2</v>
      </c>
      <c r="V32" s="121">
        <v>0.66666666666666663</v>
      </c>
      <c r="W32" s="10">
        <v>38800</v>
      </c>
      <c r="X32" s="115">
        <v>26.721763085399449</v>
      </c>
    </row>
    <row r="33" spans="2:24" s="57" customFormat="1" ht="16.5" customHeight="1">
      <c r="B33" s="53" t="s">
        <v>279</v>
      </c>
      <c r="C33" s="54" t="s">
        <v>24</v>
      </c>
      <c r="D33" s="55">
        <v>234</v>
      </c>
      <c r="E33" s="55">
        <v>11</v>
      </c>
      <c r="F33" s="113">
        <f t="shared" si="10"/>
        <v>4.7008547008547008E-2</v>
      </c>
      <c r="G33" s="47">
        <f t="shared" si="11"/>
        <v>914</v>
      </c>
      <c r="H33" s="10">
        <v>10054</v>
      </c>
      <c r="I33" s="55">
        <v>0</v>
      </c>
      <c r="J33" s="121">
        <f t="shared" si="12"/>
        <v>0</v>
      </c>
      <c r="K33" s="188">
        <v>0</v>
      </c>
      <c r="L33" s="115">
        <f t="shared" si="13"/>
        <v>0</v>
      </c>
      <c r="N33" s="53" t="s">
        <v>908</v>
      </c>
      <c r="O33" s="54" t="s">
        <v>24</v>
      </c>
      <c r="P33" s="8">
        <v>3</v>
      </c>
      <c r="Q33" s="47">
        <v>1</v>
      </c>
      <c r="R33" s="113">
        <v>0.33333333333333331</v>
      </c>
      <c r="S33" s="47">
        <v>3663</v>
      </c>
      <c r="T33" s="8">
        <v>3663</v>
      </c>
      <c r="U33" s="55">
        <v>1</v>
      </c>
      <c r="V33" s="121">
        <v>1</v>
      </c>
      <c r="W33" s="10">
        <v>21600</v>
      </c>
      <c r="X33" s="115">
        <v>5.8968058968058967</v>
      </c>
    </row>
    <row r="34" spans="2:24" s="57" customFormat="1" ht="16.5" customHeight="1">
      <c r="B34" s="53" t="s">
        <v>951</v>
      </c>
      <c r="C34" s="54" t="s">
        <v>24</v>
      </c>
      <c r="D34" s="55">
        <v>34</v>
      </c>
      <c r="E34" s="55">
        <v>2</v>
      </c>
      <c r="F34" s="113">
        <f t="shared" si="10"/>
        <v>5.8823529411764705E-2</v>
      </c>
      <c r="G34" s="47">
        <f t="shared" si="11"/>
        <v>3602.5</v>
      </c>
      <c r="H34" s="10">
        <v>7205</v>
      </c>
      <c r="I34" s="55">
        <v>0</v>
      </c>
      <c r="J34" s="121">
        <f t="shared" si="12"/>
        <v>0</v>
      </c>
      <c r="K34" s="188">
        <v>0</v>
      </c>
      <c r="L34" s="115">
        <f t="shared" si="13"/>
        <v>0</v>
      </c>
      <c r="N34" s="53" t="s">
        <v>909</v>
      </c>
      <c r="O34" s="54" t="s">
        <v>24</v>
      </c>
      <c r="P34" s="8">
        <v>37</v>
      </c>
      <c r="Q34" s="47">
        <v>1</v>
      </c>
      <c r="R34" s="113">
        <v>2.7027027027027029E-2</v>
      </c>
      <c r="S34" s="47">
        <v>2959</v>
      </c>
      <c r="T34" s="8">
        <v>2959</v>
      </c>
      <c r="U34" s="55">
        <v>1</v>
      </c>
      <c r="V34" s="121">
        <v>1</v>
      </c>
      <c r="W34" s="10">
        <v>19900</v>
      </c>
      <c r="X34" s="115">
        <v>6.7252450152078405</v>
      </c>
    </row>
    <row r="35" spans="2:24" s="57" customFormat="1" ht="16.5" customHeight="1">
      <c r="B35" s="53" t="s">
        <v>823</v>
      </c>
      <c r="C35" s="54" t="s">
        <v>24</v>
      </c>
      <c r="D35" s="55">
        <v>46</v>
      </c>
      <c r="E35" s="55">
        <v>2</v>
      </c>
      <c r="F35" s="113">
        <f t="shared" si="10"/>
        <v>4.3478260869565216E-2</v>
      </c>
      <c r="G35" s="47">
        <f t="shared" si="11"/>
        <v>2788.5</v>
      </c>
      <c r="H35" s="10">
        <v>5577</v>
      </c>
      <c r="I35" s="55">
        <v>0</v>
      </c>
      <c r="J35" s="121">
        <f t="shared" si="12"/>
        <v>0</v>
      </c>
      <c r="K35" s="188">
        <v>0</v>
      </c>
      <c r="L35" s="115">
        <f t="shared" si="13"/>
        <v>0</v>
      </c>
      <c r="N35" s="53" t="s">
        <v>910</v>
      </c>
      <c r="O35" s="54" t="s">
        <v>24</v>
      </c>
      <c r="P35" s="8">
        <v>1</v>
      </c>
      <c r="Q35" s="47">
        <v>1</v>
      </c>
      <c r="R35" s="113">
        <v>1</v>
      </c>
      <c r="S35" s="47">
        <v>2475</v>
      </c>
      <c r="T35" s="8">
        <v>2475</v>
      </c>
      <c r="U35" s="55">
        <v>1</v>
      </c>
      <c r="V35" s="121">
        <v>1</v>
      </c>
      <c r="W35" s="10">
        <v>19900</v>
      </c>
      <c r="X35" s="115">
        <v>8.0404040404040398</v>
      </c>
    </row>
    <row r="36" spans="2:24" s="57" customFormat="1" ht="16.5" customHeight="1">
      <c r="B36" s="53" t="s">
        <v>952</v>
      </c>
      <c r="C36" s="54" t="s">
        <v>22</v>
      </c>
      <c r="D36" s="55">
        <v>2268</v>
      </c>
      <c r="E36" s="55">
        <v>3</v>
      </c>
      <c r="F36" s="113">
        <f t="shared" si="10"/>
        <v>1.3227513227513227E-3</v>
      </c>
      <c r="G36" s="47">
        <f t="shared" si="11"/>
        <v>1822.3333333333333</v>
      </c>
      <c r="H36" s="10">
        <v>5467</v>
      </c>
      <c r="I36" s="55">
        <v>0</v>
      </c>
      <c r="J36" s="121">
        <f t="shared" si="12"/>
        <v>0</v>
      </c>
      <c r="K36" s="188">
        <v>0</v>
      </c>
      <c r="L36" s="115">
        <f t="shared" si="13"/>
        <v>0</v>
      </c>
      <c r="N36" s="53" t="s">
        <v>911</v>
      </c>
      <c r="O36" s="54" t="s">
        <v>22</v>
      </c>
      <c r="P36" s="8">
        <v>32</v>
      </c>
      <c r="Q36" s="47">
        <v>1</v>
      </c>
      <c r="R36" s="113">
        <v>3.125E-2</v>
      </c>
      <c r="S36" s="47">
        <v>2101</v>
      </c>
      <c r="T36" s="8">
        <v>2101</v>
      </c>
      <c r="U36" s="55">
        <v>1</v>
      </c>
      <c r="V36" s="121">
        <v>1</v>
      </c>
      <c r="W36" s="10">
        <v>18900</v>
      </c>
      <c r="X36" s="115">
        <v>8.9957163255592576</v>
      </c>
    </row>
    <row r="37" spans="2:24" s="57" customFormat="1" ht="16.5" customHeight="1">
      <c r="B37" s="53" t="s">
        <v>953</v>
      </c>
      <c r="C37" s="54" t="s">
        <v>24</v>
      </c>
      <c r="D37" s="55">
        <v>1</v>
      </c>
      <c r="E37" s="55">
        <v>1</v>
      </c>
      <c r="F37" s="113">
        <f t="shared" si="10"/>
        <v>1</v>
      </c>
      <c r="G37" s="47">
        <f t="shared" si="11"/>
        <v>3795</v>
      </c>
      <c r="H37" s="10">
        <v>3795</v>
      </c>
      <c r="I37" s="55">
        <v>0</v>
      </c>
      <c r="J37" s="121">
        <f t="shared" si="12"/>
        <v>0</v>
      </c>
      <c r="K37" s="188">
        <v>0</v>
      </c>
      <c r="L37" s="115">
        <f t="shared" si="13"/>
        <v>0</v>
      </c>
      <c r="N37" s="53" t="s">
        <v>912</v>
      </c>
      <c r="O37" s="54" t="s">
        <v>24</v>
      </c>
      <c r="P37" s="8">
        <v>222</v>
      </c>
      <c r="Q37" s="47">
        <v>4</v>
      </c>
      <c r="R37" s="113">
        <v>1.8018018018018018E-2</v>
      </c>
      <c r="S37" s="47">
        <v>3715.25</v>
      </c>
      <c r="T37" s="8">
        <v>14861</v>
      </c>
      <c r="U37" s="55">
        <v>0</v>
      </c>
      <c r="V37" s="121">
        <v>0</v>
      </c>
      <c r="W37" s="10">
        <v>0</v>
      </c>
      <c r="X37" s="115">
        <v>0</v>
      </c>
    </row>
    <row r="38" spans="2:24" s="57" customFormat="1" ht="16.5" customHeight="1">
      <c r="B38" s="53" t="s">
        <v>954</v>
      </c>
      <c r="C38" s="54" t="s">
        <v>22</v>
      </c>
      <c r="D38" s="55">
        <v>113</v>
      </c>
      <c r="E38" s="55">
        <v>2</v>
      </c>
      <c r="F38" s="113">
        <f t="shared" si="10"/>
        <v>1.7699115044247787E-2</v>
      </c>
      <c r="G38" s="47">
        <f t="shared" si="11"/>
        <v>1534.5</v>
      </c>
      <c r="H38" s="10">
        <v>3069</v>
      </c>
      <c r="I38" s="55">
        <v>0</v>
      </c>
      <c r="J38" s="121">
        <f t="shared" si="12"/>
        <v>0</v>
      </c>
      <c r="K38" s="188">
        <v>0</v>
      </c>
      <c r="L38" s="115">
        <f t="shared" si="13"/>
        <v>0</v>
      </c>
      <c r="N38" s="53" t="s">
        <v>913</v>
      </c>
      <c r="O38" s="54" t="s">
        <v>22</v>
      </c>
      <c r="P38" s="8">
        <v>53</v>
      </c>
      <c r="Q38" s="47">
        <v>4</v>
      </c>
      <c r="R38" s="113">
        <v>7.5471698113207544E-2</v>
      </c>
      <c r="S38" s="47">
        <v>2037.75</v>
      </c>
      <c r="T38" s="8">
        <v>8151</v>
      </c>
      <c r="U38" s="55">
        <v>0</v>
      </c>
      <c r="V38" s="121">
        <v>0</v>
      </c>
      <c r="W38" s="10">
        <v>0</v>
      </c>
      <c r="X38" s="115">
        <v>0</v>
      </c>
    </row>
    <row r="39" spans="2:24" s="57" customFormat="1" ht="16.5" customHeight="1">
      <c r="B39" s="58" t="s">
        <v>909</v>
      </c>
      <c r="C39" s="59" t="s">
        <v>24</v>
      </c>
      <c r="D39" s="16">
        <v>25</v>
      </c>
      <c r="E39" s="16">
        <v>1</v>
      </c>
      <c r="F39" s="114">
        <f t="shared" si="10"/>
        <v>0.04</v>
      </c>
      <c r="G39" s="60">
        <f t="shared" si="11"/>
        <v>3036</v>
      </c>
      <c r="H39" s="11">
        <v>3036</v>
      </c>
      <c r="I39" s="16">
        <v>0</v>
      </c>
      <c r="J39" s="129">
        <f t="shared" si="12"/>
        <v>0</v>
      </c>
      <c r="K39" s="189">
        <v>0</v>
      </c>
      <c r="L39" s="116">
        <f t="shared" si="13"/>
        <v>0</v>
      </c>
      <c r="N39" s="58" t="s">
        <v>889</v>
      </c>
      <c r="O39" s="59" t="s">
        <v>24</v>
      </c>
      <c r="P39" s="13">
        <v>198</v>
      </c>
      <c r="Q39" s="60">
        <v>2</v>
      </c>
      <c r="R39" s="114">
        <v>1.0101010101010102E-2</v>
      </c>
      <c r="S39" s="60">
        <v>3712.5</v>
      </c>
      <c r="T39" s="13">
        <v>7425</v>
      </c>
      <c r="U39" s="16">
        <v>0</v>
      </c>
      <c r="V39" s="129">
        <v>0</v>
      </c>
      <c r="W39" s="11">
        <v>0</v>
      </c>
      <c r="X39" s="116">
        <v>0</v>
      </c>
    </row>
    <row r="40" spans="2:24" ht="16.5" customHeight="1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2:24" ht="16.5" customHeight="1">
      <c r="B41" s="3" t="s">
        <v>25</v>
      </c>
      <c r="C41" s="3"/>
      <c r="M41" s="39"/>
      <c r="N41" s="3" t="s">
        <v>31</v>
      </c>
      <c r="O41" s="3"/>
    </row>
    <row r="42" spans="2:24" ht="16.5" customHeight="1">
      <c r="B42" s="24" t="s">
        <v>33</v>
      </c>
      <c r="C42" s="25" t="s">
        <v>26</v>
      </c>
      <c r="D42" s="25" t="s">
        <v>11</v>
      </c>
      <c r="E42" s="25" t="s">
        <v>12</v>
      </c>
      <c r="F42" s="25" t="s">
        <v>13</v>
      </c>
      <c r="G42" s="25" t="s">
        <v>28</v>
      </c>
      <c r="H42" s="25" t="s">
        <v>20</v>
      </c>
      <c r="I42" s="25" t="s">
        <v>30</v>
      </c>
      <c r="J42" s="25" t="s">
        <v>15</v>
      </c>
      <c r="K42" s="37" t="s">
        <v>5</v>
      </c>
      <c r="L42" s="26" t="s">
        <v>6</v>
      </c>
      <c r="M42" s="65"/>
      <c r="N42" s="24" t="s">
        <v>33</v>
      </c>
      <c r="O42" s="25" t="s">
        <v>26</v>
      </c>
      <c r="P42" s="25" t="s">
        <v>11</v>
      </c>
      <c r="Q42" s="25" t="s">
        <v>12</v>
      </c>
      <c r="R42" s="25" t="s">
        <v>13</v>
      </c>
      <c r="S42" s="25" t="s">
        <v>28</v>
      </c>
      <c r="T42" s="25" t="s">
        <v>20</v>
      </c>
      <c r="U42" s="25" t="s">
        <v>30</v>
      </c>
      <c r="V42" s="25" t="s">
        <v>15</v>
      </c>
      <c r="W42" s="37" t="s">
        <v>5</v>
      </c>
      <c r="X42" s="26" t="s">
        <v>6</v>
      </c>
    </row>
    <row r="43" spans="2:24" ht="16.5" customHeight="1">
      <c r="B43" s="176" t="str">
        <f>VLOOKUP(C43,소재!B:C,2,0)</f>
        <v>파워MO_온가족함께쓰는탈스아토워시</v>
      </c>
      <c r="C43" s="173" t="s">
        <v>750</v>
      </c>
      <c r="D43" s="157">
        <v>4332</v>
      </c>
      <c r="E43" s="47">
        <v>25</v>
      </c>
      <c r="F43" s="113">
        <f t="shared" ref="F43:F52" si="14">E43/D43</f>
        <v>5.7710064635272396E-3</v>
      </c>
      <c r="G43" s="8">
        <f t="shared" ref="G43:G52" si="15">H43/E43</f>
        <v>1935.12</v>
      </c>
      <c r="H43" s="63">
        <v>48378</v>
      </c>
      <c r="I43" s="56">
        <v>5</v>
      </c>
      <c r="J43" s="113">
        <f t="shared" ref="J43:J52" si="16">I43/E43</f>
        <v>0.2</v>
      </c>
      <c r="K43" s="64">
        <v>116400</v>
      </c>
      <c r="L43" s="115">
        <f t="shared" ref="L43:L52" si="17">K43/H43</f>
        <v>2.406052337839514</v>
      </c>
      <c r="M43" s="65"/>
      <c r="N43" s="61" t="s">
        <v>760</v>
      </c>
      <c r="O43" s="62" t="s">
        <v>565</v>
      </c>
      <c r="P43" s="157">
        <v>4208</v>
      </c>
      <c r="Q43" s="47">
        <v>33</v>
      </c>
      <c r="R43" s="113">
        <v>7.8422053231939157E-3</v>
      </c>
      <c r="S43" s="8">
        <v>2073.6666666666665</v>
      </c>
      <c r="T43" s="63">
        <v>68431</v>
      </c>
      <c r="U43" s="56">
        <v>7</v>
      </c>
      <c r="V43" s="113">
        <v>0.21212121212121213</v>
      </c>
      <c r="W43" s="64">
        <v>138300</v>
      </c>
      <c r="X43" s="115">
        <v>2.0210138679838083</v>
      </c>
    </row>
    <row r="44" spans="2:24" ht="16.5" customHeight="1">
      <c r="B44" s="176" t="str">
        <f>VLOOKUP(C44,소재!B:C,2,0)</f>
        <v>탈스 아토워시 약산성 바디클렌저 400g</v>
      </c>
      <c r="C44" s="174" t="s">
        <v>143</v>
      </c>
      <c r="D44" s="157">
        <v>134</v>
      </c>
      <c r="E44" s="47">
        <v>10</v>
      </c>
      <c r="F44" s="113">
        <f t="shared" si="14"/>
        <v>7.4626865671641784E-2</v>
      </c>
      <c r="G44" s="8">
        <f t="shared" si="15"/>
        <v>667.7</v>
      </c>
      <c r="H44" s="63">
        <v>6677</v>
      </c>
      <c r="I44" s="56">
        <v>4</v>
      </c>
      <c r="J44" s="113">
        <f t="shared" si="16"/>
        <v>0.4</v>
      </c>
      <c r="K44" s="64">
        <v>96500</v>
      </c>
      <c r="L44" s="115">
        <f t="shared" si="17"/>
        <v>14.45259847236783</v>
      </c>
      <c r="M44" s="65"/>
      <c r="N44" s="61" t="s">
        <v>761</v>
      </c>
      <c r="O44" s="62" t="s">
        <v>750</v>
      </c>
      <c r="P44" s="157">
        <v>1872</v>
      </c>
      <c r="Q44" s="47">
        <v>8</v>
      </c>
      <c r="R44" s="113">
        <v>4.2735042735042739E-3</v>
      </c>
      <c r="S44" s="8">
        <v>2062.5</v>
      </c>
      <c r="T44" s="63">
        <v>16500</v>
      </c>
      <c r="U44" s="56">
        <v>1</v>
      </c>
      <c r="V44" s="113">
        <v>0.125</v>
      </c>
      <c r="W44" s="64">
        <v>49800</v>
      </c>
      <c r="X44" s="115">
        <v>3.0181818181818181</v>
      </c>
    </row>
    <row r="45" spans="2:24" ht="16.5" customHeight="1">
      <c r="B45" s="176" t="str">
        <f>VLOOKUP(C45,소재!B:C,2,0)</f>
        <v>파워MO_바디트러블엔탈스아토워시</v>
      </c>
      <c r="C45" s="174" t="s">
        <v>565</v>
      </c>
      <c r="D45" s="157">
        <v>2223</v>
      </c>
      <c r="E45" s="47">
        <v>9</v>
      </c>
      <c r="F45" s="113">
        <f t="shared" si="14"/>
        <v>4.048582995951417E-3</v>
      </c>
      <c r="G45" s="8">
        <f t="shared" si="15"/>
        <v>2218.3333333333335</v>
      </c>
      <c r="H45" s="63">
        <v>19965</v>
      </c>
      <c r="I45" s="56">
        <v>1</v>
      </c>
      <c r="J45" s="113">
        <f t="shared" si="16"/>
        <v>0.1111111111111111</v>
      </c>
      <c r="K45" s="64">
        <v>18900</v>
      </c>
      <c r="L45" s="115">
        <f t="shared" si="17"/>
        <v>0.94665664913598802</v>
      </c>
      <c r="M45" s="65"/>
      <c r="N45" s="61" t="s">
        <v>790</v>
      </c>
      <c r="O45" s="62" t="s">
        <v>288</v>
      </c>
      <c r="P45" s="157">
        <v>255</v>
      </c>
      <c r="Q45" s="47">
        <v>4</v>
      </c>
      <c r="R45" s="113">
        <v>1.5686274509803921E-2</v>
      </c>
      <c r="S45" s="8">
        <v>2670.25</v>
      </c>
      <c r="T45" s="63">
        <v>10681</v>
      </c>
      <c r="U45" s="56">
        <v>2</v>
      </c>
      <c r="V45" s="113">
        <v>0.5</v>
      </c>
      <c r="W45" s="64">
        <v>39800</v>
      </c>
      <c r="X45" s="115">
        <v>3.7262428611553227</v>
      </c>
    </row>
    <row r="46" spans="2:24" ht="16.5" customHeight="1">
      <c r="B46" s="176" t="str">
        <f>VLOOKUP(C46,소재!B:C,2,0)</f>
        <v>쇼검MO_저자극건성폼클렌징</v>
      </c>
      <c r="C46" s="174" t="s">
        <v>631</v>
      </c>
      <c r="D46" s="157">
        <v>1149</v>
      </c>
      <c r="E46" s="47">
        <v>3</v>
      </c>
      <c r="F46" s="113">
        <f t="shared" si="14"/>
        <v>2.6109660574412533E-3</v>
      </c>
      <c r="G46" s="8">
        <f t="shared" si="15"/>
        <v>3666.6666666666665</v>
      </c>
      <c r="H46" s="63">
        <v>11000</v>
      </c>
      <c r="I46" s="56">
        <v>0</v>
      </c>
      <c r="J46" s="113">
        <f t="shared" si="16"/>
        <v>0</v>
      </c>
      <c r="K46" s="64">
        <v>0</v>
      </c>
      <c r="L46" s="115">
        <f t="shared" si="17"/>
        <v>0</v>
      </c>
      <c r="M46" s="65"/>
      <c r="N46" s="61" t="s">
        <v>228</v>
      </c>
      <c r="O46" s="62" t="s">
        <v>143</v>
      </c>
      <c r="P46" s="157">
        <v>129</v>
      </c>
      <c r="Q46" s="47">
        <v>3</v>
      </c>
      <c r="R46" s="113">
        <v>2.3255813953488372E-2</v>
      </c>
      <c r="S46" s="8">
        <v>689.33333333333337</v>
      </c>
      <c r="T46" s="63">
        <v>2068</v>
      </c>
      <c r="U46" s="56">
        <v>2</v>
      </c>
      <c r="V46" s="113">
        <v>0.66666666666666663</v>
      </c>
      <c r="W46" s="64">
        <v>38800</v>
      </c>
      <c r="X46" s="115">
        <v>18.762088974854933</v>
      </c>
    </row>
    <row r="47" spans="2:24" ht="16.5" customHeight="1">
      <c r="B47" s="176" t="str">
        <f>VLOOKUP(C47,소재!B:C,2,0)</f>
        <v>쇼핑검색_스마트_탈스테로이드 모공각화증 바디워시(1+1)</v>
      </c>
      <c r="C47" s="174" t="s">
        <v>286</v>
      </c>
      <c r="D47" s="157">
        <v>130</v>
      </c>
      <c r="E47" s="47">
        <v>11</v>
      </c>
      <c r="F47" s="113">
        <f t="shared" si="14"/>
        <v>8.461538461538462E-2</v>
      </c>
      <c r="G47" s="8">
        <f t="shared" si="15"/>
        <v>914</v>
      </c>
      <c r="H47" s="63">
        <v>10054</v>
      </c>
      <c r="I47" s="56">
        <v>0</v>
      </c>
      <c r="J47" s="113">
        <f t="shared" si="16"/>
        <v>0</v>
      </c>
      <c r="K47" s="64">
        <v>0</v>
      </c>
      <c r="L47" s="115">
        <f t="shared" si="17"/>
        <v>0</v>
      </c>
      <c r="M47" s="65"/>
      <c r="N47" s="61" t="s">
        <v>850</v>
      </c>
      <c r="O47" s="62" t="s">
        <v>631</v>
      </c>
      <c r="P47" s="157">
        <v>1084</v>
      </c>
      <c r="Q47" s="47">
        <v>8</v>
      </c>
      <c r="R47" s="113">
        <v>7.3800738007380072E-3</v>
      </c>
      <c r="S47" s="8">
        <v>3687.75</v>
      </c>
      <c r="T47" s="63">
        <v>29502</v>
      </c>
      <c r="U47" s="56">
        <v>1</v>
      </c>
      <c r="V47" s="113">
        <v>0.125</v>
      </c>
      <c r="W47" s="64">
        <v>21600</v>
      </c>
      <c r="X47" s="115">
        <v>0.73215375228798052</v>
      </c>
    </row>
    <row r="48" spans="2:24" ht="16.5" customHeight="1">
      <c r="B48" s="176" t="str">
        <f>VLOOKUP(C48,소재!B:C,2,0)</f>
        <v>쇼핑검색_스마트_탈스 순한 천연 바디클렌저 바디워시 400ml</v>
      </c>
      <c r="C48" s="174" t="s">
        <v>288</v>
      </c>
      <c r="D48" s="157">
        <v>206</v>
      </c>
      <c r="E48" s="47">
        <v>4</v>
      </c>
      <c r="F48" s="113">
        <f t="shared" si="14"/>
        <v>1.9417475728155338E-2</v>
      </c>
      <c r="G48" s="8">
        <f t="shared" si="15"/>
        <v>2376</v>
      </c>
      <c r="H48" s="63">
        <v>9504</v>
      </c>
      <c r="I48" s="56">
        <v>0</v>
      </c>
      <c r="J48" s="113">
        <f t="shared" si="16"/>
        <v>0</v>
      </c>
      <c r="K48" s="64">
        <v>0</v>
      </c>
      <c r="L48" s="115">
        <f t="shared" si="17"/>
        <v>0</v>
      </c>
      <c r="M48" s="65"/>
      <c r="N48" s="61" t="s">
        <v>791</v>
      </c>
      <c r="O48" s="62" t="s">
        <v>286</v>
      </c>
      <c r="P48" s="157">
        <v>129</v>
      </c>
      <c r="Q48" s="47">
        <v>8</v>
      </c>
      <c r="R48" s="113">
        <v>6.2015503875968991E-2</v>
      </c>
      <c r="S48" s="8">
        <v>1205.875</v>
      </c>
      <c r="T48" s="63">
        <v>9647</v>
      </c>
      <c r="U48" s="56">
        <v>0</v>
      </c>
      <c r="V48" s="113">
        <v>0</v>
      </c>
      <c r="W48" s="64">
        <v>0</v>
      </c>
      <c r="X48" s="115">
        <v>0</v>
      </c>
    </row>
    <row r="49" spans="2:24" ht="16.5" customHeight="1">
      <c r="B49" s="176" t="str">
        <f>VLOOKUP(C49,소재!B:C,2,0)</f>
        <v>쇼검_올인원 약산성 지성 바디워시</v>
      </c>
      <c r="C49" s="174" t="s">
        <v>685</v>
      </c>
      <c r="D49" s="157">
        <v>95</v>
      </c>
      <c r="E49" s="47">
        <v>3</v>
      </c>
      <c r="F49" s="113">
        <f t="shared" si="14"/>
        <v>3.1578947368421054E-2</v>
      </c>
      <c r="G49" s="8">
        <f t="shared" si="15"/>
        <v>1752.6666666666667</v>
      </c>
      <c r="H49" s="63">
        <v>5258</v>
      </c>
      <c r="I49" s="56">
        <v>0</v>
      </c>
      <c r="J49" s="113">
        <f t="shared" si="16"/>
        <v>0</v>
      </c>
      <c r="K49" s="64">
        <v>0</v>
      </c>
      <c r="L49" s="115">
        <f t="shared" si="17"/>
        <v>0</v>
      </c>
      <c r="M49" s="65"/>
      <c r="N49" s="61" t="s">
        <v>898</v>
      </c>
      <c r="O49" s="62" t="s">
        <v>763</v>
      </c>
      <c r="P49" s="157">
        <v>1251</v>
      </c>
      <c r="Q49" s="47">
        <v>2</v>
      </c>
      <c r="R49" s="113">
        <v>1.5987210231814548E-3</v>
      </c>
      <c r="S49" s="8">
        <v>2706</v>
      </c>
      <c r="T49" s="63">
        <v>5412</v>
      </c>
      <c r="U49" s="56">
        <v>0</v>
      </c>
      <c r="V49" s="113">
        <v>0</v>
      </c>
      <c r="W49" s="64">
        <v>0</v>
      </c>
      <c r="X49" s="115">
        <v>0</v>
      </c>
    </row>
    <row r="50" spans="2:24" ht="16.5" customHeight="1">
      <c r="B50" s="176" t="str">
        <f>VLOOKUP(C50,소재!B:C,2,0)</f>
        <v>쇼핑검색_스마트_등드름 가드림 몸드름 여드름 바디워시</v>
      </c>
      <c r="C50" s="174" t="s">
        <v>287</v>
      </c>
      <c r="D50" s="157">
        <v>103</v>
      </c>
      <c r="E50" s="47">
        <v>1</v>
      </c>
      <c r="F50" s="113">
        <f t="shared" si="14"/>
        <v>9.7087378640776691E-3</v>
      </c>
      <c r="G50" s="8">
        <f t="shared" si="15"/>
        <v>1617</v>
      </c>
      <c r="H50" s="63">
        <v>1617</v>
      </c>
      <c r="I50" s="56">
        <v>0</v>
      </c>
      <c r="J50" s="113">
        <f t="shared" si="16"/>
        <v>0</v>
      </c>
      <c r="K50" s="64">
        <v>0</v>
      </c>
      <c r="L50" s="115">
        <f t="shared" si="17"/>
        <v>0</v>
      </c>
      <c r="M50" s="65"/>
      <c r="N50" s="61" t="s">
        <v>949</v>
      </c>
      <c r="O50" s="62" t="s">
        <v>589</v>
      </c>
      <c r="P50" s="157">
        <v>124</v>
      </c>
      <c r="Q50" s="47">
        <v>3</v>
      </c>
      <c r="R50" s="113">
        <v>2.4193548387096774E-2</v>
      </c>
      <c r="S50" s="8">
        <v>1584</v>
      </c>
      <c r="T50" s="63">
        <v>4752</v>
      </c>
      <c r="U50" s="56">
        <v>0</v>
      </c>
      <c r="V50" s="113">
        <v>0</v>
      </c>
      <c r="W50" s="64">
        <v>0</v>
      </c>
      <c r="X50" s="115">
        <v>0</v>
      </c>
    </row>
    <row r="51" spans="2:24" ht="16.5" customHeight="1">
      <c r="B51" s="176" t="str">
        <f>VLOOKUP(C51,소재!B:C,2,0)</f>
        <v>쇼검MO_세보 지성용 바디워시</v>
      </c>
      <c r="C51" s="174" t="s">
        <v>589</v>
      </c>
      <c r="D51" s="157">
        <v>106</v>
      </c>
      <c r="E51" s="47">
        <v>1</v>
      </c>
      <c r="F51" s="113">
        <f t="shared" si="14"/>
        <v>9.433962264150943E-3</v>
      </c>
      <c r="G51" s="8">
        <f t="shared" si="15"/>
        <v>1606</v>
      </c>
      <c r="H51" s="63">
        <v>1606</v>
      </c>
      <c r="I51" s="56">
        <v>0</v>
      </c>
      <c r="J51" s="113">
        <f t="shared" si="16"/>
        <v>0</v>
      </c>
      <c r="K51" s="64">
        <v>0</v>
      </c>
      <c r="L51" s="115">
        <f t="shared" si="17"/>
        <v>0</v>
      </c>
      <c r="N51" s="61" t="s">
        <v>950</v>
      </c>
      <c r="O51" s="62" t="s">
        <v>590</v>
      </c>
      <c r="P51" s="157">
        <v>403</v>
      </c>
      <c r="Q51" s="47">
        <v>2</v>
      </c>
      <c r="R51" s="113">
        <v>4.9627791563275434E-3</v>
      </c>
      <c r="S51" s="8">
        <v>1215.5</v>
      </c>
      <c r="T51" s="63">
        <v>2431</v>
      </c>
      <c r="U51" s="56">
        <v>0</v>
      </c>
      <c r="V51" s="113">
        <v>0</v>
      </c>
      <c r="W51" s="64">
        <v>0</v>
      </c>
      <c r="X51" s="115">
        <v>0</v>
      </c>
    </row>
    <row r="52" spans="2:24" ht="16.5" customHeight="1">
      <c r="B52" s="178" t="str">
        <f>VLOOKUP(C52,소재!B:C,2,0)</f>
        <v>탈스_파워링크_MO_탈스 공식스토어</v>
      </c>
      <c r="C52" s="175" t="s">
        <v>751</v>
      </c>
      <c r="D52" s="158">
        <v>475</v>
      </c>
      <c r="E52" s="60">
        <v>1</v>
      </c>
      <c r="F52" s="114">
        <f t="shared" si="14"/>
        <v>2.1052631578947368E-3</v>
      </c>
      <c r="G52" s="13">
        <f t="shared" si="15"/>
        <v>1320</v>
      </c>
      <c r="H52" s="68">
        <v>1320</v>
      </c>
      <c r="I52" s="69">
        <v>0</v>
      </c>
      <c r="J52" s="114">
        <f t="shared" si="16"/>
        <v>0</v>
      </c>
      <c r="K52" s="70">
        <v>0</v>
      </c>
      <c r="L52" s="116">
        <f t="shared" si="17"/>
        <v>0</v>
      </c>
      <c r="N52" s="149" t="s">
        <v>888</v>
      </c>
      <c r="O52" s="67" t="s">
        <v>685</v>
      </c>
      <c r="P52" s="158">
        <v>83</v>
      </c>
      <c r="Q52" s="60">
        <v>1</v>
      </c>
      <c r="R52" s="114">
        <v>1.2048192771084338E-2</v>
      </c>
      <c r="S52" s="13">
        <v>1837</v>
      </c>
      <c r="T52" s="68">
        <v>1837</v>
      </c>
      <c r="U52" s="69">
        <v>0</v>
      </c>
      <c r="V52" s="114">
        <v>0</v>
      </c>
      <c r="W52" s="70">
        <v>0</v>
      </c>
      <c r="X52" s="116">
        <v>0</v>
      </c>
    </row>
  </sheetData>
  <mergeCells count="23">
    <mergeCell ref="B19:C19"/>
    <mergeCell ref="B2:H4"/>
    <mergeCell ref="I2:J4"/>
    <mergeCell ref="K2:L4"/>
    <mergeCell ref="N6:Q6"/>
    <mergeCell ref="B7:C7"/>
    <mergeCell ref="B9:C9"/>
    <mergeCell ref="B12:C12"/>
    <mergeCell ref="B13:C13"/>
    <mergeCell ref="B14:C14"/>
    <mergeCell ref="B15:C15"/>
    <mergeCell ref="B18:C18"/>
    <mergeCell ref="N7:W12"/>
    <mergeCell ref="B8:C8"/>
    <mergeCell ref="B26:C26"/>
    <mergeCell ref="B29:C29"/>
    <mergeCell ref="N29:O29"/>
    <mergeCell ref="B20:C20"/>
    <mergeCell ref="B21:C21"/>
    <mergeCell ref="B22:C22"/>
    <mergeCell ref="B23:C23"/>
    <mergeCell ref="B24:C24"/>
    <mergeCell ref="B25:C25"/>
  </mergeCells>
  <phoneticPr fontId="6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1:C452"/>
  <sheetViews>
    <sheetView topLeftCell="A430" zoomScaleNormal="100" workbookViewId="0">
      <selection activeCell="C446" sqref="C446"/>
    </sheetView>
  </sheetViews>
  <sheetFormatPr defaultColWidth="9" defaultRowHeight="16.5"/>
  <cols>
    <col min="1" max="1" width="9" style="38"/>
    <col min="2" max="2" width="22.75" style="77" bestFit="1" customWidth="1"/>
    <col min="3" max="3" width="47.375" style="82" bestFit="1" customWidth="1"/>
    <col min="4" max="16384" width="9" style="38"/>
  </cols>
  <sheetData>
    <row r="1" spans="2:3">
      <c r="B1" s="73"/>
      <c r="C1" s="78" t="str">
        <f>VLOOKUP(B54,소재!$B$1:$C$1158,2,0)</f>
        <v>산다화 비타민씨 화이트닝 에센스</v>
      </c>
    </row>
    <row r="2" spans="2:3">
      <c r="B2" s="73" t="s">
        <v>26</v>
      </c>
      <c r="C2" s="78" t="s">
        <v>32</v>
      </c>
    </row>
    <row r="3" spans="2:3">
      <c r="B3" s="74" t="s">
        <v>43</v>
      </c>
      <c r="C3" s="79" t="s">
        <v>145</v>
      </c>
    </row>
    <row r="4" spans="2:3">
      <c r="B4" s="74" t="s">
        <v>44</v>
      </c>
      <c r="C4" s="79" t="s">
        <v>146</v>
      </c>
    </row>
    <row r="5" spans="2:3">
      <c r="B5" s="74" t="s">
        <v>45</v>
      </c>
      <c r="C5" s="79" t="s">
        <v>147</v>
      </c>
    </row>
    <row r="6" spans="2:3">
      <c r="B6" s="74" t="s">
        <v>46</v>
      </c>
      <c r="C6" s="79" t="s">
        <v>148</v>
      </c>
    </row>
    <row r="7" spans="2:3">
      <c r="B7" s="74" t="s">
        <v>47</v>
      </c>
      <c r="C7" s="79" t="s">
        <v>149</v>
      </c>
    </row>
    <row r="8" spans="2:3">
      <c r="B8" s="74" t="s">
        <v>48</v>
      </c>
      <c r="C8" s="79" t="s">
        <v>150</v>
      </c>
    </row>
    <row r="9" spans="2:3">
      <c r="B9" s="74" t="s">
        <v>49</v>
      </c>
      <c r="C9" s="79" t="s">
        <v>151</v>
      </c>
    </row>
    <row r="10" spans="2:3">
      <c r="B10" s="74" t="s">
        <v>50</v>
      </c>
      <c r="C10" s="79" t="s">
        <v>152</v>
      </c>
    </row>
    <row r="11" spans="2:3">
      <c r="B11" s="74" t="s">
        <v>51</v>
      </c>
      <c r="C11" s="79" t="s">
        <v>153</v>
      </c>
    </row>
    <row r="12" spans="2:3">
      <c r="B12" s="74" t="s">
        <v>52</v>
      </c>
      <c r="C12" s="79" t="s">
        <v>154</v>
      </c>
    </row>
    <row r="13" spans="2:3">
      <c r="B13" s="74" t="s">
        <v>53</v>
      </c>
      <c r="C13" s="79" t="s">
        <v>155</v>
      </c>
    </row>
    <row r="14" spans="2:3">
      <c r="B14" s="74" t="s">
        <v>54</v>
      </c>
      <c r="C14" s="79" t="s">
        <v>156</v>
      </c>
    </row>
    <row r="15" spans="2:3">
      <c r="B15" s="74" t="s">
        <v>55</v>
      </c>
      <c r="C15" s="79" t="s">
        <v>157</v>
      </c>
    </row>
    <row r="16" spans="2:3">
      <c r="B16" s="74" t="s">
        <v>56</v>
      </c>
      <c r="C16" s="79" t="s">
        <v>158</v>
      </c>
    </row>
    <row r="17" spans="2:3">
      <c r="B17" s="74" t="s">
        <v>57</v>
      </c>
      <c r="C17" s="79" t="s">
        <v>159</v>
      </c>
    </row>
    <row r="18" spans="2:3">
      <c r="B18" s="74" t="s">
        <v>58</v>
      </c>
      <c r="C18" s="79" t="s">
        <v>160</v>
      </c>
    </row>
    <row r="19" spans="2:3">
      <c r="B19" s="74" t="s">
        <v>59</v>
      </c>
      <c r="C19" s="80" t="s">
        <v>161</v>
      </c>
    </row>
    <row r="20" spans="2:3">
      <c r="B20" s="74" t="s">
        <v>60</v>
      </c>
      <c r="C20" s="79" t="s">
        <v>162</v>
      </c>
    </row>
    <row r="21" spans="2:3">
      <c r="B21" s="74" t="s">
        <v>61</v>
      </c>
      <c r="C21" s="79" t="s">
        <v>163</v>
      </c>
    </row>
    <row r="22" spans="2:3">
      <c r="B22" s="74" t="s">
        <v>62</v>
      </c>
      <c r="C22" s="79" t="s">
        <v>164</v>
      </c>
    </row>
    <row r="23" spans="2:3">
      <c r="B23" s="74" t="s">
        <v>63</v>
      </c>
      <c r="C23" s="79" t="s">
        <v>165</v>
      </c>
    </row>
    <row r="24" spans="2:3">
      <c r="B24" s="74" t="s">
        <v>64</v>
      </c>
      <c r="C24" s="79" t="s">
        <v>166</v>
      </c>
    </row>
    <row r="25" spans="2:3">
      <c r="B25" s="74" t="s">
        <v>65</v>
      </c>
      <c r="C25" s="79" t="s">
        <v>167</v>
      </c>
    </row>
    <row r="26" spans="2:3">
      <c r="B26" s="74" t="s">
        <v>66</v>
      </c>
      <c r="C26" s="79" t="s">
        <v>168</v>
      </c>
    </row>
    <row r="27" spans="2:3">
      <c r="B27" s="74" t="s">
        <v>67</v>
      </c>
      <c r="C27" s="79" t="s">
        <v>169</v>
      </c>
    </row>
    <row r="28" spans="2:3">
      <c r="B28" s="74" t="s">
        <v>68</v>
      </c>
      <c r="C28" s="79" t="s">
        <v>170</v>
      </c>
    </row>
    <row r="29" spans="2:3">
      <c r="B29" s="74" t="s">
        <v>69</v>
      </c>
      <c r="C29" s="79" t="s">
        <v>171</v>
      </c>
    </row>
    <row r="30" spans="2:3">
      <c r="B30" s="74" t="s">
        <v>70</v>
      </c>
      <c r="C30" s="79" t="s">
        <v>172</v>
      </c>
    </row>
    <row r="31" spans="2:3">
      <c r="B31" s="74" t="s">
        <v>71</v>
      </c>
      <c r="C31" s="79" t="s">
        <v>173</v>
      </c>
    </row>
    <row r="32" spans="2:3">
      <c r="B32" s="74" t="s">
        <v>72</v>
      </c>
      <c r="C32" s="79" t="s">
        <v>174</v>
      </c>
    </row>
    <row r="33" spans="2:3">
      <c r="B33" s="74" t="s">
        <v>73</v>
      </c>
      <c r="C33" s="79" t="s">
        <v>175</v>
      </c>
    </row>
    <row r="34" spans="2:3">
      <c r="B34" s="74" t="s">
        <v>74</v>
      </c>
      <c r="C34" s="79" t="s">
        <v>176</v>
      </c>
    </row>
    <row r="35" spans="2:3">
      <c r="B35" s="74" t="s">
        <v>75</v>
      </c>
      <c r="C35" s="79" t="s">
        <v>177</v>
      </c>
    </row>
    <row r="36" spans="2:3">
      <c r="B36" s="74" t="s">
        <v>76</v>
      </c>
      <c r="C36" s="79" t="s">
        <v>178</v>
      </c>
    </row>
    <row r="37" spans="2:3">
      <c r="B37" s="74" t="s">
        <v>77</v>
      </c>
      <c r="C37" s="79" t="s">
        <v>179</v>
      </c>
    </row>
    <row r="38" spans="2:3">
      <c r="B38" s="74" t="s">
        <v>78</v>
      </c>
      <c r="C38" s="79" t="s">
        <v>180</v>
      </c>
    </row>
    <row r="39" spans="2:3">
      <c r="B39" s="74" t="s">
        <v>79</v>
      </c>
      <c r="C39" s="79" t="s">
        <v>181</v>
      </c>
    </row>
    <row r="40" spans="2:3">
      <c r="B40" s="74" t="s">
        <v>80</v>
      </c>
      <c r="C40" s="79" t="s">
        <v>182</v>
      </c>
    </row>
    <row r="41" spans="2:3">
      <c r="B41" s="74" t="s">
        <v>81</v>
      </c>
      <c r="C41" s="79" t="s">
        <v>183</v>
      </c>
    </row>
    <row r="42" spans="2:3">
      <c r="B42" s="74" t="s">
        <v>82</v>
      </c>
      <c r="C42" s="79" t="s">
        <v>184</v>
      </c>
    </row>
    <row r="43" spans="2:3">
      <c r="B43" s="74" t="s">
        <v>83</v>
      </c>
      <c r="C43" s="79" t="s">
        <v>185</v>
      </c>
    </row>
    <row r="44" spans="2:3">
      <c r="B44" s="74" t="s">
        <v>84</v>
      </c>
      <c r="C44" s="79" t="s">
        <v>186</v>
      </c>
    </row>
    <row r="45" spans="2:3">
      <c r="B45" s="74" t="s">
        <v>85</v>
      </c>
      <c r="C45" s="79" t="s">
        <v>187</v>
      </c>
    </row>
    <row r="46" spans="2:3">
      <c r="B46" s="74" t="s">
        <v>86</v>
      </c>
      <c r="C46" s="79" t="s">
        <v>188</v>
      </c>
    </row>
    <row r="47" spans="2:3">
      <c r="B47" s="74" t="s">
        <v>87</v>
      </c>
      <c r="C47" s="79" t="s">
        <v>189</v>
      </c>
    </row>
    <row r="48" spans="2:3">
      <c r="B48" s="74" t="s">
        <v>88</v>
      </c>
      <c r="C48" s="79" t="s">
        <v>190</v>
      </c>
    </row>
    <row r="49" spans="2:3">
      <c r="B49" s="74" t="s">
        <v>89</v>
      </c>
      <c r="C49" s="79" t="s">
        <v>191</v>
      </c>
    </row>
    <row r="50" spans="2:3">
      <c r="B50" s="74" t="s">
        <v>90</v>
      </c>
      <c r="C50" s="79" t="s">
        <v>156</v>
      </c>
    </row>
    <row r="51" spans="2:3">
      <c r="B51" s="74" t="s">
        <v>91</v>
      </c>
      <c r="C51" s="79" t="s">
        <v>171</v>
      </c>
    </row>
    <row r="52" spans="2:3">
      <c r="B52" s="74" t="s">
        <v>92</v>
      </c>
      <c r="C52" s="79" t="s">
        <v>192</v>
      </c>
    </row>
    <row r="53" spans="2:3">
      <c r="B53" s="74" t="s">
        <v>93</v>
      </c>
      <c r="C53" s="80" t="s">
        <v>193</v>
      </c>
    </row>
    <row r="54" spans="2:3">
      <c r="B54" s="74" t="s">
        <v>94</v>
      </c>
      <c r="C54" s="79" t="s">
        <v>194</v>
      </c>
    </row>
    <row r="55" spans="2:3">
      <c r="B55" s="74" t="s">
        <v>95</v>
      </c>
      <c r="C55" s="79" t="s">
        <v>195</v>
      </c>
    </row>
    <row r="56" spans="2:3" s="99" customFormat="1">
      <c r="B56" s="97" t="s">
        <v>96</v>
      </c>
      <c r="C56" s="98" t="s">
        <v>196</v>
      </c>
    </row>
    <row r="57" spans="2:3">
      <c r="B57" s="74" t="s">
        <v>97</v>
      </c>
      <c r="C57" s="79" t="s">
        <v>182</v>
      </c>
    </row>
    <row r="58" spans="2:3">
      <c r="B58" s="74" t="s">
        <v>98</v>
      </c>
      <c r="C58" s="79" t="s">
        <v>197</v>
      </c>
    </row>
    <row r="59" spans="2:3">
      <c r="B59" s="74" t="s">
        <v>99</v>
      </c>
      <c r="C59" s="79" t="s">
        <v>198</v>
      </c>
    </row>
    <row r="60" spans="2:3">
      <c r="B60" s="74" t="s">
        <v>100</v>
      </c>
      <c r="C60" s="79" t="s">
        <v>199</v>
      </c>
    </row>
    <row r="61" spans="2:3">
      <c r="B61" s="74" t="s">
        <v>101</v>
      </c>
      <c r="C61" s="79" t="s">
        <v>200</v>
      </c>
    </row>
    <row r="62" spans="2:3">
      <c r="B62" s="74" t="s">
        <v>102</v>
      </c>
      <c r="C62" s="79" t="s">
        <v>201</v>
      </c>
    </row>
    <row r="63" spans="2:3">
      <c r="B63" s="74" t="s">
        <v>103</v>
      </c>
      <c r="C63" s="79" t="s">
        <v>202</v>
      </c>
    </row>
    <row r="64" spans="2:3">
      <c r="B64" s="74" t="s">
        <v>104</v>
      </c>
      <c r="C64" s="79" t="s">
        <v>203</v>
      </c>
    </row>
    <row r="65" spans="2:3">
      <c r="B65" s="74" t="s">
        <v>105</v>
      </c>
      <c r="C65" s="79" t="s">
        <v>204</v>
      </c>
    </row>
    <row r="66" spans="2:3">
      <c r="B66" s="74" t="s">
        <v>106</v>
      </c>
      <c r="C66" s="79" t="s">
        <v>205</v>
      </c>
    </row>
    <row r="67" spans="2:3">
      <c r="B67" s="74" t="s">
        <v>107</v>
      </c>
      <c r="C67" s="79" t="s">
        <v>206</v>
      </c>
    </row>
    <row r="68" spans="2:3">
      <c r="B68" s="74" t="s">
        <v>108</v>
      </c>
      <c r="C68" s="79" t="s">
        <v>207</v>
      </c>
    </row>
    <row r="69" spans="2:3">
      <c r="B69" s="74" t="s">
        <v>109</v>
      </c>
      <c r="C69" s="79" t="s">
        <v>208</v>
      </c>
    </row>
    <row r="70" spans="2:3">
      <c r="B70" s="74" t="s">
        <v>110</v>
      </c>
      <c r="C70" s="79" t="s">
        <v>209</v>
      </c>
    </row>
    <row r="71" spans="2:3">
      <c r="B71" s="74" t="s">
        <v>111</v>
      </c>
      <c r="C71" s="79" t="s">
        <v>210</v>
      </c>
    </row>
    <row r="72" spans="2:3">
      <c r="B72" s="74" t="s">
        <v>112</v>
      </c>
      <c r="C72" s="79"/>
    </row>
    <row r="73" spans="2:3">
      <c r="B73" s="74" t="s">
        <v>113</v>
      </c>
      <c r="C73" s="79" t="s">
        <v>229</v>
      </c>
    </row>
    <row r="74" spans="2:3">
      <c r="B74" s="74" t="s">
        <v>114</v>
      </c>
      <c r="C74" s="79" t="s">
        <v>230</v>
      </c>
    </row>
    <row r="75" spans="2:3">
      <c r="B75" s="74" t="s">
        <v>115</v>
      </c>
      <c r="C75" s="79" t="s">
        <v>231</v>
      </c>
    </row>
    <row r="76" spans="2:3">
      <c r="B76" s="74" t="s">
        <v>116</v>
      </c>
      <c r="C76" s="79" t="s">
        <v>232</v>
      </c>
    </row>
    <row r="77" spans="2:3">
      <c r="B77" s="74" t="s">
        <v>117</v>
      </c>
      <c r="C77" s="79"/>
    </row>
    <row r="78" spans="2:3">
      <c r="B78" s="74" t="s">
        <v>118</v>
      </c>
      <c r="C78" s="79"/>
    </row>
    <row r="79" spans="2:3">
      <c r="B79" s="74" t="s">
        <v>119</v>
      </c>
      <c r="C79" s="79"/>
    </row>
    <row r="80" spans="2:3">
      <c r="B80" s="74" t="s">
        <v>120</v>
      </c>
      <c r="C80" s="79" t="s">
        <v>233</v>
      </c>
    </row>
    <row r="81" spans="2:3">
      <c r="B81" s="74" t="s">
        <v>331</v>
      </c>
      <c r="C81" s="79" t="s">
        <v>234</v>
      </c>
    </row>
    <row r="82" spans="2:3">
      <c r="B82" s="74" t="s">
        <v>121</v>
      </c>
      <c r="C82" s="79" t="s">
        <v>235</v>
      </c>
    </row>
    <row r="83" spans="2:3">
      <c r="B83" s="74" t="s">
        <v>122</v>
      </c>
      <c r="C83" s="79" t="s">
        <v>236</v>
      </c>
    </row>
    <row r="84" spans="2:3">
      <c r="B84" s="74" t="s">
        <v>123</v>
      </c>
      <c r="C84" s="79" t="s">
        <v>237</v>
      </c>
    </row>
    <row r="85" spans="2:3">
      <c r="B85" s="74" t="s">
        <v>124</v>
      </c>
      <c r="C85" s="79" t="s">
        <v>238</v>
      </c>
    </row>
    <row r="86" spans="2:3">
      <c r="B86" s="74" t="s">
        <v>125</v>
      </c>
      <c r="C86" s="79" t="s">
        <v>239</v>
      </c>
    </row>
    <row r="87" spans="2:3">
      <c r="B87" s="74" t="s">
        <v>126</v>
      </c>
      <c r="C87" s="79" t="s">
        <v>240</v>
      </c>
    </row>
    <row r="88" spans="2:3">
      <c r="B88" s="74" t="s">
        <v>127</v>
      </c>
      <c r="C88" s="79" t="s">
        <v>241</v>
      </c>
    </row>
    <row r="89" spans="2:3">
      <c r="B89" s="74" t="s">
        <v>128</v>
      </c>
      <c r="C89" s="79" t="s">
        <v>242</v>
      </c>
    </row>
    <row r="90" spans="2:3">
      <c r="B90" s="74" t="s">
        <v>129</v>
      </c>
      <c r="C90" s="79" t="s">
        <v>243</v>
      </c>
    </row>
    <row r="91" spans="2:3">
      <c r="B91" s="74" t="s">
        <v>130</v>
      </c>
      <c r="C91" s="79" t="s">
        <v>244</v>
      </c>
    </row>
    <row r="92" spans="2:3">
      <c r="B92" s="74" t="s">
        <v>131</v>
      </c>
      <c r="C92" s="79" t="s">
        <v>245</v>
      </c>
    </row>
    <row r="93" spans="2:3">
      <c r="B93" s="74" t="s">
        <v>132</v>
      </c>
      <c r="C93" s="79" t="s">
        <v>246</v>
      </c>
    </row>
    <row r="94" spans="2:3">
      <c r="B94" s="74" t="s">
        <v>133</v>
      </c>
      <c r="C94" s="79" t="s">
        <v>749</v>
      </c>
    </row>
    <row r="95" spans="2:3">
      <c r="B95" s="74" t="s">
        <v>134</v>
      </c>
      <c r="C95" s="79"/>
    </row>
    <row r="96" spans="2:3">
      <c r="B96" s="74" t="s">
        <v>135</v>
      </c>
      <c r="C96" s="79"/>
    </row>
    <row r="97" spans="2:3">
      <c r="B97" s="74" t="s">
        <v>136</v>
      </c>
      <c r="C97" s="79"/>
    </row>
    <row r="98" spans="2:3">
      <c r="B98" s="74" t="s">
        <v>137</v>
      </c>
      <c r="C98" s="79"/>
    </row>
    <row r="99" spans="2:3">
      <c r="B99" s="74" t="s">
        <v>138</v>
      </c>
      <c r="C99" s="79"/>
    </row>
    <row r="100" spans="2:3">
      <c r="B100" s="74" t="s">
        <v>139</v>
      </c>
      <c r="C100" s="79" t="s">
        <v>247</v>
      </c>
    </row>
    <row r="101" spans="2:3">
      <c r="B101" s="74" t="s">
        <v>140</v>
      </c>
      <c r="C101" s="79"/>
    </row>
    <row r="102" spans="2:3">
      <c r="B102" s="74" t="s">
        <v>141</v>
      </c>
      <c r="C102" s="81" t="s">
        <v>248</v>
      </c>
    </row>
    <row r="103" spans="2:3">
      <c r="B103" s="74" t="s">
        <v>142</v>
      </c>
      <c r="C103" s="79" t="s">
        <v>249</v>
      </c>
    </row>
    <row r="104" spans="2:3">
      <c r="B104" s="74" t="s">
        <v>143</v>
      </c>
      <c r="C104" s="80" t="s">
        <v>228</v>
      </c>
    </row>
    <row r="105" spans="2:3">
      <c r="B105" s="74" t="s">
        <v>144</v>
      </c>
      <c r="C105" s="79" t="s">
        <v>250</v>
      </c>
    </row>
    <row r="106" spans="2:3">
      <c r="B106" s="62" t="s">
        <v>211</v>
      </c>
      <c r="C106" s="82" t="s">
        <v>225</v>
      </c>
    </row>
    <row r="107" spans="2:3">
      <c r="B107" s="62" t="s">
        <v>221</v>
      </c>
      <c r="C107" s="82" t="s">
        <v>224</v>
      </c>
    </row>
    <row r="108" spans="2:3">
      <c r="B108" s="62" t="s">
        <v>222</v>
      </c>
      <c r="C108" s="82" t="s">
        <v>223</v>
      </c>
    </row>
    <row r="109" spans="2:3">
      <c r="B109" s="62" t="s">
        <v>226</v>
      </c>
      <c r="C109" s="82" t="s">
        <v>227</v>
      </c>
    </row>
    <row r="110" spans="2:3">
      <c r="B110" s="62" t="s">
        <v>212</v>
      </c>
      <c r="C110" s="82" t="s">
        <v>251</v>
      </c>
    </row>
    <row r="111" spans="2:3">
      <c r="B111" s="62" t="s">
        <v>213</v>
      </c>
      <c r="C111" s="79" t="s">
        <v>252</v>
      </c>
    </row>
    <row r="112" spans="2:3">
      <c r="B112" s="62" t="s">
        <v>253</v>
      </c>
      <c r="C112" s="82" t="s">
        <v>254</v>
      </c>
    </row>
    <row r="113" spans="2:3">
      <c r="B113" s="62" t="s">
        <v>214</v>
      </c>
      <c r="C113" s="82" t="s">
        <v>255</v>
      </c>
    </row>
    <row r="114" spans="2:3">
      <c r="B114" s="62" t="s">
        <v>215</v>
      </c>
      <c r="C114" s="82" t="s">
        <v>256</v>
      </c>
    </row>
    <row r="115" spans="2:3">
      <c r="B115" s="62" t="s">
        <v>216</v>
      </c>
      <c r="C115" s="82" t="s">
        <v>254</v>
      </c>
    </row>
    <row r="116" spans="2:3">
      <c r="B116" s="62" t="s">
        <v>217</v>
      </c>
      <c r="C116" s="82" t="s">
        <v>257</v>
      </c>
    </row>
    <row r="117" spans="2:3">
      <c r="B117" s="62" t="s">
        <v>218</v>
      </c>
      <c r="C117" s="82" t="s">
        <v>258</v>
      </c>
    </row>
    <row r="118" spans="2:3">
      <c r="B118" s="62" t="s">
        <v>219</v>
      </c>
      <c r="C118" s="82" t="s">
        <v>259</v>
      </c>
    </row>
    <row r="119" spans="2:3">
      <c r="B119" s="62" t="s">
        <v>220</v>
      </c>
      <c r="C119" s="82" t="s">
        <v>260</v>
      </c>
    </row>
    <row r="120" spans="2:3">
      <c r="B120" s="67" t="s">
        <v>261</v>
      </c>
      <c r="C120" s="82" t="s">
        <v>262</v>
      </c>
    </row>
    <row r="121" spans="2:3">
      <c r="B121" s="62" t="s">
        <v>264</v>
      </c>
      <c r="C121" s="82" t="s">
        <v>265</v>
      </c>
    </row>
    <row r="122" spans="2:3">
      <c r="B122" s="67" t="s">
        <v>266</v>
      </c>
      <c r="C122" s="82" t="s">
        <v>267</v>
      </c>
    </row>
    <row r="123" spans="2:3">
      <c r="B123" s="62" t="s">
        <v>268</v>
      </c>
      <c r="C123" s="82" t="s">
        <v>269</v>
      </c>
    </row>
    <row r="124" spans="2:3">
      <c r="B124" s="62" t="s">
        <v>270</v>
      </c>
      <c r="C124" s="83" t="s">
        <v>259</v>
      </c>
    </row>
    <row r="125" spans="2:3">
      <c r="B125" s="62" t="s">
        <v>271</v>
      </c>
      <c r="C125" s="82" t="s">
        <v>259</v>
      </c>
    </row>
    <row r="126" spans="2:3">
      <c r="B126" s="62" t="s">
        <v>272</v>
      </c>
      <c r="C126" s="82" t="s">
        <v>273</v>
      </c>
    </row>
    <row r="127" spans="2:3">
      <c r="B127" s="62" t="s">
        <v>274</v>
      </c>
      <c r="C127" s="82" t="s">
        <v>275</v>
      </c>
    </row>
    <row r="128" spans="2:3">
      <c r="B128" s="62" t="s">
        <v>276</v>
      </c>
      <c r="C128" s="82" t="s">
        <v>259</v>
      </c>
    </row>
    <row r="129" spans="2:3">
      <c r="B129" s="62" t="s">
        <v>277</v>
      </c>
      <c r="C129" s="82" t="s">
        <v>278</v>
      </c>
    </row>
    <row r="130" spans="2:3">
      <c r="B130" s="62" t="s">
        <v>289</v>
      </c>
      <c r="C130" s="82" t="s">
        <v>291</v>
      </c>
    </row>
    <row r="131" spans="2:3">
      <c r="B131" s="62" t="s">
        <v>280</v>
      </c>
      <c r="C131" s="82" t="s">
        <v>290</v>
      </c>
    </row>
    <row r="132" spans="2:3">
      <c r="B132" s="62" t="s">
        <v>281</v>
      </c>
      <c r="C132" s="82" t="s">
        <v>292</v>
      </c>
    </row>
    <row r="133" spans="2:3">
      <c r="B133" s="62" t="s">
        <v>282</v>
      </c>
      <c r="C133" s="82" t="s">
        <v>293</v>
      </c>
    </row>
    <row r="134" spans="2:3">
      <c r="B134" s="62" t="s">
        <v>283</v>
      </c>
      <c r="C134" s="82" t="s">
        <v>294</v>
      </c>
    </row>
    <row r="135" spans="2:3">
      <c r="B135" s="62" t="s">
        <v>284</v>
      </c>
      <c r="C135" s="82" t="s">
        <v>295</v>
      </c>
    </row>
    <row r="136" spans="2:3">
      <c r="B136" s="67" t="s">
        <v>285</v>
      </c>
      <c r="C136" s="82" t="s">
        <v>296</v>
      </c>
    </row>
    <row r="137" spans="2:3">
      <c r="B137" s="76"/>
    </row>
    <row r="138" spans="2:3">
      <c r="B138" s="62" t="s">
        <v>286</v>
      </c>
      <c r="C138" s="82" t="s">
        <v>297</v>
      </c>
    </row>
    <row r="139" spans="2:3">
      <c r="B139" s="62" t="s">
        <v>287</v>
      </c>
      <c r="C139" s="82" t="s">
        <v>298</v>
      </c>
    </row>
    <row r="140" spans="2:3">
      <c r="B140" s="62" t="s">
        <v>288</v>
      </c>
      <c r="C140" s="82" t="s">
        <v>299</v>
      </c>
    </row>
    <row r="141" spans="2:3">
      <c r="B141" s="62"/>
    </row>
    <row r="142" spans="2:3">
      <c r="B142" s="62" t="s">
        <v>303</v>
      </c>
      <c r="C142" s="82" t="s">
        <v>304</v>
      </c>
    </row>
    <row r="143" spans="2:3">
      <c r="B143" s="62" t="s">
        <v>305</v>
      </c>
      <c r="C143" s="82" t="s">
        <v>306</v>
      </c>
    </row>
    <row r="144" spans="2:3">
      <c r="B144" s="62"/>
    </row>
    <row r="145" spans="2:3">
      <c r="B145" s="62" t="s">
        <v>313</v>
      </c>
      <c r="C145" s="82" t="s">
        <v>314</v>
      </c>
    </row>
    <row r="146" spans="2:3">
      <c r="B146" s="62" t="s">
        <v>315</v>
      </c>
      <c r="C146" s="83" t="s">
        <v>316</v>
      </c>
    </row>
    <row r="147" spans="2:3">
      <c r="B147" s="62" t="s">
        <v>317</v>
      </c>
      <c r="C147" s="83" t="s">
        <v>318</v>
      </c>
    </row>
    <row r="148" spans="2:3">
      <c r="B148" s="67" t="s">
        <v>319</v>
      </c>
      <c r="C148" s="82" t="s">
        <v>320</v>
      </c>
    </row>
    <row r="149" spans="2:3">
      <c r="B149" s="76" t="s">
        <v>328</v>
      </c>
      <c r="C149" s="82" t="s">
        <v>330</v>
      </c>
    </row>
    <row r="150" spans="2:3">
      <c r="B150" s="76" t="s">
        <v>329</v>
      </c>
      <c r="C150" s="82" t="s">
        <v>332</v>
      </c>
    </row>
    <row r="151" spans="2:3">
      <c r="B151" s="76" t="s">
        <v>333</v>
      </c>
      <c r="C151" s="82" t="s">
        <v>330</v>
      </c>
    </row>
    <row r="152" spans="2:3">
      <c r="B152" s="76" t="s">
        <v>334</v>
      </c>
      <c r="C152" s="82" t="s">
        <v>335</v>
      </c>
    </row>
    <row r="153" spans="2:3">
      <c r="B153" s="76" t="s">
        <v>336</v>
      </c>
      <c r="C153" s="82" t="s">
        <v>337</v>
      </c>
    </row>
    <row r="154" spans="2:3">
      <c r="B154" s="76" t="s">
        <v>338</v>
      </c>
      <c r="C154" s="82" t="s">
        <v>339</v>
      </c>
    </row>
    <row r="155" spans="2:3">
      <c r="B155" s="76" t="s">
        <v>340</v>
      </c>
      <c r="C155" s="82" t="s">
        <v>339</v>
      </c>
    </row>
    <row r="156" spans="2:3">
      <c r="B156" s="76" t="s">
        <v>325</v>
      </c>
      <c r="C156" s="82" t="s">
        <v>339</v>
      </c>
    </row>
    <row r="157" spans="2:3">
      <c r="B157" s="76" t="s">
        <v>341</v>
      </c>
      <c r="C157" s="82" t="s">
        <v>339</v>
      </c>
    </row>
    <row r="158" spans="2:3">
      <c r="B158" s="76" t="s">
        <v>342</v>
      </c>
      <c r="C158" s="82" t="s">
        <v>343</v>
      </c>
    </row>
    <row r="159" spans="2:3">
      <c r="B159" s="76"/>
    </row>
    <row r="160" spans="2:3">
      <c r="B160" s="62" t="s">
        <v>327</v>
      </c>
      <c r="C160" s="82" t="s">
        <v>375</v>
      </c>
    </row>
    <row r="161" spans="2:3">
      <c r="B161" s="62" t="s">
        <v>326</v>
      </c>
      <c r="C161" s="82" t="s">
        <v>377</v>
      </c>
    </row>
    <row r="162" spans="2:3">
      <c r="B162" s="62" t="s">
        <v>368</v>
      </c>
      <c r="C162" s="82" t="s">
        <v>377</v>
      </c>
    </row>
    <row r="163" spans="2:3">
      <c r="B163" s="62" t="s">
        <v>369</v>
      </c>
      <c r="C163" s="82" t="s">
        <v>378</v>
      </c>
    </row>
    <row r="164" spans="2:3" ht="33">
      <c r="B164" s="62" t="s">
        <v>346</v>
      </c>
      <c r="C164" s="83" t="s">
        <v>379</v>
      </c>
    </row>
    <row r="165" spans="2:3">
      <c r="B165" s="62" t="s">
        <v>358</v>
      </c>
      <c r="C165" s="82" t="s">
        <v>367</v>
      </c>
    </row>
    <row r="166" spans="2:3">
      <c r="B166" s="62" t="s">
        <v>370</v>
      </c>
      <c r="C166" s="82" t="s">
        <v>380</v>
      </c>
    </row>
    <row r="167" spans="2:3">
      <c r="B167" s="62" t="s">
        <v>371</v>
      </c>
      <c r="C167" s="82" t="s">
        <v>367</v>
      </c>
    </row>
    <row r="168" spans="2:3">
      <c r="B168" s="62" t="s">
        <v>372</v>
      </c>
      <c r="C168" s="82" t="s">
        <v>367</v>
      </c>
    </row>
    <row r="169" spans="2:3">
      <c r="B169" s="62" t="s">
        <v>373</v>
      </c>
      <c r="C169" s="83" t="s">
        <v>377</v>
      </c>
    </row>
    <row r="170" spans="2:3">
      <c r="B170" s="62" t="s">
        <v>68</v>
      </c>
      <c r="C170" s="82" t="s">
        <v>375</v>
      </c>
    </row>
    <row r="171" spans="2:3">
      <c r="B171" s="62" t="s">
        <v>376</v>
      </c>
      <c r="C171" s="82" t="s">
        <v>377</v>
      </c>
    </row>
    <row r="172" spans="2:3">
      <c r="B172" s="62" t="s">
        <v>381</v>
      </c>
      <c r="C172" s="82" t="s">
        <v>382</v>
      </c>
    </row>
    <row r="173" spans="2:3">
      <c r="B173" s="62" t="s">
        <v>383</v>
      </c>
      <c r="C173" s="82" t="s">
        <v>384</v>
      </c>
    </row>
    <row r="174" spans="2:3">
      <c r="B174" s="62" t="s">
        <v>374</v>
      </c>
      <c r="C174" s="82" t="s">
        <v>367</v>
      </c>
    </row>
    <row r="175" spans="2:3">
      <c r="B175" s="62" t="s">
        <v>385</v>
      </c>
      <c r="C175" s="82" t="s">
        <v>386</v>
      </c>
    </row>
    <row r="176" spans="2:3">
      <c r="B176" s="62" t="s">
        <v>387</v>
      </c>
      <c r="C176" s="82" t="s">
        <v>388</v>
      </c>
    </row>
    <row r="177" spans="2:3">
      <c r="B177" s="62" t="s">
        <v>389</v>
      </c>
      <c r="C177" s="82" t="s">
        <v>390</v>
      </c>
    </row>
    <row r="178" spans="2:3">
      <c r="B178" s="62" t="s">
        <v>391</v>
      </c>
      <c r="C178" s="82" t="s">
        <v>392</v>
      </c>
    </row>
    <row r="179" spans="2:3">
      <c r="B179" s="67" t="s">
        <v>393</v>
      </c>
      <c r="C179" s="82" t="s">
        <v>394</v>
      </c>
    </row>
    <row r="180" spans="2:3">
      <c r="B180" s="76"/>
      <c r="C180" s="83"/>
    </row>
    <row r="181" spans="2:3">
      <c r="B181" s="62" t="s">
        <v>403</v>
      </c>
      <c r="C181" s="82" t="s">
        <v>404</v>
      </c>
    </row>
    <row r="182" spans="2:3">
      <c r="B182" s="62" t="s">
        <v>405</v>
      </c>
      <c r="C182" s="82" t="s">
        <v>406</v>
      </c>
    </row>
    <row r="183" spans="2:3">
      <c r="B183" s="62" t="s">
        <v>408</v>
      </c>
      <c r="C183" s="82" t="s">
        <v>409</v>
      </c>
    </row>
    <row r="184" spans="2:3">
      <c r="B184" s="62" t="s">
        <v>410</v>
      </c>
      <c r="C184" s="82" t="s">
        <v>409</v>
      </c>
    </row>
    <row r="185" spans="2:3">
      <c r="B185" s="62" t="s">
        <v>411</v>
      </c>
      <c r="C185" s="82" t="s">
        <v>412</v>
      </c>
    </row>
    <row r="186" spans="2:3">
      <c r="B186" s="62" t="s">
        <v>413</v>
      </c>
      <c r="C186" s="82" t="s">
        <v>407</v>
      </c>
    </row>
    <row r="187" spans="2:3">
      <c r="B187" s="67" t="s">
        <v>414</v>
      </c>
      <c r="C187" s="82" t="s">
        <v>415</v>
      </c>
    </row>
    <row r="188" spans="2:3">
      <c r="B188" s="76"/>
    </row>
    <row r="189" spans="2:3">
      <c r="B189" s="62" t="s">
        <v>417</v>
      </c>
      <c r="C189" s="82" t="s">
        <v>418</v>
      </c>
    </row>
    <row r="190" spans="2:3">
      <c r="B190" s="62" t="s">
        <v>419</v>
      </c>
      <c r="C190" s="82" t="s">
        <v>420</v>
      </c>
    </row>
    <row r="191" spans="2:3">
      <c r="B191" s="62" t="s">
        <v>421</v>
      </c>
      <c r="C191" s="83" t="s">
        <v>422</v>
      </c>
    </row>
    <row r="192" spans="2:3">
      <c r="B192" s="62" t="s">
        <v>423</v>
      </c>
      <c r="C192" s="82" t="s">
        <v>424</v>
      </c>
    </row>
    <row r="193" spans="2:3">
      <c r="B193" s="62" t="s">
        <v>425</v>
      </c>
      <c r="C193" s="82" t="s">
        <v>426</v>
      </c>
    </row>
    <row r="194" spans="2:3">
      <c r="B194" s="62" t="s">
        <v>427</v>
      </c>
      <c r="C194" s="82" t="s">
        <v>428</v>
      </c>
    </row>
    <row r="195" spans="2:3">
      <c r="B195" s="62" t="s">
        <v>429</v>
      </c>
      <c r="C195" s="82" t="s">
        <v>426</v>
      </c>
    </row>
    <row r="196" spans="2:3">
      <c r="B196" s="62" t="s">
        <v>416</v>
      </c>
      <c r="C196" s="82" t="s">
        <v>426</v>
      </c>
    </row>
    <row r="197" spans="2:3">
      <c r="B197" s="76" t="s">
        <v>430</v>
      </c>
      <c r="C197" s="82" t="s">
        <v>431</v>
      </c>
    </row>
    <row r="198" spans="2:3">
      <c r="B198" s="76"/>
      <c r="C198" s="83"/>
    </row>
    <row r="199" spans="2:3">
      <c r="B199" s="62" t="s">
        <v>436</v>
      </c>
      <c r="C199" s="82" t="s">
        <v>437</v>
      </c>
    </row>
    <row r="200" spans="2:3">
      <c r="B200" s="62" t="s">
        <v>433</v>
      </c>
      <c r="C200" s="83" t="s">
        <v>438</v>
      </c>
    </row>
    <row r="201" spans="2:3">
      <c r="B201" s="62" t="s">
        <v>434</v>
      </c>
      <c r="C201" s="82" t="s">
        <v>438</v>
      </c>
    </row>
    <row r="202" spans="2:3">
      <c r="B202" s="62" t="s">
        <v>439</v>
      </c>
      <c r="C202" s="82" t="s">
        <v>440</v>
      </c>
    </row>
    <row r="203" spans="2:3">
      <c r="B203" s="67" t="s">
        <v>435</v>
      </c>
      <c r="C203" s="83" t="s">
        <v>438</v>
      </c>
    </row>
    <row r="204" spans="2:3">
      <c r="B204" s="76"/>
      <c r="C204" s="83"/>
    </row>
    <row r="205" spans="2:3">
      <c r="B205" s="62" t="s">
        <v>442</v>
      </c>
      <c r="C205" s="82" t="s">
        <v>443</v>
      </c>
    </row>
    <row r="206" spans="2:3">
      <c r="B206" s="62" t="s">
        <v>444</v>
      </c>
      <c r="C206" s="82" t="s">
        <v>445</v>
      </c>
    </row>
    <row r="207" spans="2:3">
      <c r="B207" s="62" t="s">
        <v>446</v>
      </c>
      <c r="C207" s="82" t="s">
        <v>447</v>
      </c>
    </row>
    <row r="208" spans="2:3" ht="18.75" customHeight="1">
      <c r="B208" s="67" t="s">
        <v>448</v>
      </c>
      <c r="C208" s="83" t="s">
        <v>449</v>
      </c>
    </row>
    <row r="209" spans="2:3">
      <c r="B209" s="76" t="s">
        <v>432</v>
      </c>
      <c r="C209" s="82" t="s">
        <v>452</v>
      </c>
    </row>
    <row r="210" spans="2:3">
      <c r="B210" s="76" t="s">
        <v>453</v>
      </c>
      <c r="C210" s="83" t="s">
        <v>456</v>
      </c>
    </row>
    <row r="211" spans="2:3">
      <c r="B211" s="76" t="s">
        <v>454</v>
      </c>
      <c r="C211" s="82" t="s">
        <v>455</v>
      </c>
    </row>
    <row r="212" spans="2:3">
      <c r="B212" s="62" t="s">
        <v>458</v>
      </c>
      <c r="C212" s="82" t="s">
        <v>461</v>
      </c>
    </row>
    <row r="213" spans="2:3">
      <c r="B213" s="62" t="s">
        <v>459</v>
      </c>
      <c r="C213" s="82" t="s">
        <v>462</v>
      </c>
    </row>
    <row r="214" spans="2:3">
      <c r="B214" s="67" t="s">
        <v>460</v>
      </c>
      <c r="C214" s="82" t="s">
        <v>463</v>
      </c>
    </row>
    <row r="215" spans="2:3">
      <c r="B215" s="76" t="s">
        <v>465</v>
      </c>
      <c r="C215" s="82" t="s">
        <v>471</v>
      </c>
    </row>
    <row r="216" spans="2:3">
      <c r="B216" s="62" t="s">
        <v>441</v>
      </c>
      <c r="C216" s="82" t="s">
        <v>474</v>
      </c>
    </row>
    <row r="217" spans="2:3">
      <c r="B217" s="62" t="s">
        <v>451</v>
      </c>
      <c r="C217" s="82" t="s">
        <v>473</v>
      </c>
    </row>
    <row r="218" spans="2:3">
      <c r="B218" s="62" t="s">
        <v>450</v>
      </c>
      <c r="C218" s="82" t="s">
        <v>475</v>
      </c>
    </row>
    <row r="219" spans="2:3">
      <c r="B219" s="62" t="s">
        <v>466</v>
      </c>
      <c r="C219" s="82" t="s">
        <v>476</v>
      </c>
    </row>
    <row r="220" spans="2:3">
      <c r="B220" s="62" t="s">
        <v>467</v>
      </c>
      <c r="C220" s="82" t="s">
        <v>477</v>
      </c>
    </row>
    <row r="221" spans="2:3">
      <c r="B221" s="62" t="s">
        <v>468</v>
      </c>
      <c r="C221" s="82" t="s">
        <v>478</v>
      </c>
    </row>
    <row r="222" spans="2:3">
      <c r="B222" s="62" t="s">
        <v>469</v>
      </c>
      <c r="C222" s="83" t="s">
        <v>479</v>
      </c>
    </row>
    <row r="223" spans="2:3">
      <c r="B223" s="62" t="s">
        <v>470</v>
      </c>
      <c r="C223" s="82" t="s">
        <v>480</v>
      </c>
    </row>
    <row r="224" spans="2:3">
      <c r="B224" s="62" t="s">
        <v>472</v>
      </c>
      <c r="C224" s="82" t="s">
        <v>481</v>
      </c>
    </row>
    <row r="225" spans="2:3">
      <c r="B225" s="62" t="s">
        <v>482</v>
      </c>
      <c r="C225" s="82" t="s">
        <v>484</v>
      </c>
    </row>
    <row r="226" spans="2:3">
      <c r="B226" s="62" t="s">
        <v>483</v>
      </c>
      <c r="C226" s="84" t="s">
        <v>485</v>
      </c>
    </row>
    <row r="227" spans="2:3">
      <c r="B227" s="62" t="s">
        <v>486</v>
      </c>
      <c r="C227" s="82" t="s">
        <v>487</v>
      </c>
    </row>
    <row r="228" spans="2:3">
      <c r="B228" s="62" t="s">
        <v>489</v>
      </c>
      <c r="C228" s="82" t="s">
        <v>490</v>
      </c>
    </row>
    <row r="229" spans="2:3">
      <c r="B229" s="67" t="s">
        <v>488</v>
      </c>
      <c r="C229" s="82" t="s">
        <v>491</v>
      </c>
    </row>
    <row r="230" spans="2:3">
      <c r="B230" s="76" t="s">
        <v>492</v>
      </c>
      <c r="C230" s="83" t="s">
        <v>499</v>
      </c>
    </row>
    <row r="231" spans="2:3">
      <c r="B231" s="76" t="s">
        <v>493</v>
      </c>
      <c r="C231" s="82" t="s">
        <v>500</v>
      </c>
    </row>
    <row r="232" spans="2:3">
      <c r="B232" s="62" t="s">
        <v>494</v>
      </c>
      <c r="C232" s="82" t="s">
        <v>501</v>
      </c>
    </row>
    <row r="233" spans="2:3">
      <c r="B233" s="76" t="s">
        <v>495</v>
      </c>
      <c r="C233" s="82" t="s">
        <v>502</v>
      </c>
    </row>
    <row r="234" spans="2:3">
      <c r="B234" s="62" t="s">
        <v>496</v>
      </c>
      <c r="C234" s="82" t="s">
        <v>503</v>
      </c>
    </row>
    <row r="235" spans="2:3">
      <c r="B235" s="62" t="s">
        <v>497</v>
      </c>
      <c r="C235" s="82" t="s">
        <v>500</v>
      </c>
    </row>
    <row r="236" spans="2:3">
      <c r="B236" s="62" t="s">
        <v>498</v>
      </c>
      <c r="C236" s="82" t="s">
        <v>504</v>
      </c>
    </row>
    <row r="237" spans="2:3">
      <c r="B237" s="76" t="s">
        <v>505</v>
      </c>
      <c r="C237" s="82" t="s">
        <v>510</v>
      </c>
    </row>
    <row r="238" spans="2:3">
      <c r="B238" s="76" t="s">
        <v>506</v>
      </c>
      <c r="C238" s="82" t="s">
        <v>511</v>
      </c>
    </row>
    <row r="239" spans="2:3">
      <c r="B239" s="62" t="s">
        <v>507</v>
      </c>
      <c r="C239" s="83" t="s">
        <v>512</v>
      </c>
    </row>
    <row r="240" spans="2:3">
      <c r="B240" s="62" t="s">
        <v>513</v>
      </c>
      <c r="C240" s="82" t="s">
        <v>514</v>
      </c>
    </row>
    <row r="241" spans="2:3">
      <c r="B241" s="76" t="s">
        <v>508</v>
      </c>
      <c r="C241" s="82" t="s">
        <v>515</v>
      </c>
    </row>
    <row r="242" spans="2:3">
      <c r="B242" s="76" t="s">
        <v>509</v>
      </c>
      <c r="C242" s="82" t="s">
        <v>516</v>
      </c>
    </row>
    <row r="243" spans="2:3">
      <c r="B243" s="76" t="s">
        <v>517</v>
      </c>
      <c r="C243" s="82" t="s">
        <v>521</v>
      </c>
    </row>
    <row r="244" spans="2:3">
      <c r="B244" s="62" t="s">
        <v>518</v>
      </c>
      <c r="C244" s="82" t="s">
        <v>522</v>
      </c>
    </row>
    <row r="245" spans="2:3">
      <c r="B245" s="76" t="s">
        <v>519</v>
      </c>
      <c r="C245" s="82" t="s">
        <v>521</v>
      </c>
    </row>
    <row r="246" spans="2:3">
      <c r="B246" s="76" t="s">
        <v>520</v>
      </c>
      <c r="C246" s="82" t="s">
        <v>523</v>
      </c>
    </row>
    <row r="247" spans="2:3">
      <c r="B247" s="62" t="s">
        <v>525</v>
      </c>
      <c r="C247" s="82" t="s">
        <v>529</v>
      </c>
    </row>
    <row r="248" spans="2:3">
      <c r="B248" s="76" t="s">
        <v>530</v>
      </c>
      <c r="C248" s="82" t="s">
        <v>531</v>
      </c>
    </row>
    <row r="249" spans="2:3">
      <c r="B249" s="62" t="s">
        <v>524</v>
      </c>
      <c r="C249" s="83" t="s">
        <v>532</v>
      </c>
    </row>
    <row r="250" spans="2:3">
      <c r="B250" s="62" t="s">
        <v>528</v>
      </c>
      <c r="C250" s="82" t="s">
        <v>533</v>
      </c>
    </row>
    <row r="251" spans="2:3">
      <c r="B251" s="62" t="s">
        <v>534</v>
      </c>
      <c r="C251" s="82" t="s">
        <v>535</v>
      </c>
    </row>
    <row r="252" spans="2:3">
      <c r="B252" s="62" t="s">
        <v>536</v>
      </c>
      <c r="C252" s="82" t="s">
        <v>537</v>
      </c>
    </row>
    <row r="253" spans="2:3">
      <c r="B253" s="76" t="s">
        <v>526</v>
      </c>
      <c r="C253" s="82" t="s">
        <v>538</v>
      </c>
    </row>
    <row r="254" spans="2:3">
      <c r="B254" s="62" t="s">
        <v>527</v>
      </c>
      <c r="C254" s="83" t="s">
        <v>539</v>
      </c>
    </row>
    <row r="255" spans="2:3">
      <c r="B255" s="76" t="s">
        <v>540</v>
      </c>
      <c r="C255" s="82" t="s">
        <v>544</v>
      </c>
    </row>
    <row r="256" spans="2:3">
      <c r="B256" s="76" t="s">
        <v>541</v>
      </c>
      <c r="C256" s="82" t="s">
        <v>545</v>
      </c>
    </row>
    <row r="257" spans="2:3">
      <c r="B257" s="62" t="s">
        <v>542</v>
      </c>
      <c r="C257" s="83" t="s">
        <v>546</v>
      </c>
    </row>
    <row r="258" spans="2:3">
      <c r="B258" s="76" t="s">
        <v>543</v>
      </c>
      <c r="C258" s="82" t="s">
        <v>547</v>
      </c>
    </row>
    <row r="259" spans="2:3">
      <c r="B259" s="62" t="s">
        <v>548</v>
      </c>
      <c r="C259" s="82" t="s">
        <v>552</v>
      </c>
    </row>
    <row r="260" spans="2:3">
      <c r="B260" s="62" t="s">
        <v>553</v>
      </c>
      <c r="C260" s="83" t="s">
        <v>554</v>
      </c>
    </row>
    <row r="261" spans="2:3">
      <c r="B261" s="62" t="s">
        <v>549</v>
      </c>
      <c r="C261" s="82" t="s">
        <v>555</v>
      </c>
    </row>
    <row r="262" spans="2:3">
      <c r="B262" s="62" t="s">
        <v>550</v>
      </c>
      <c r="C262" s="82" t="s">
        <v>556</v>
      </c>
    </row>
    <row r="263" spans="2:3">
      <c r="B263" s="62" t="s">
        <v>551</v>
      </c>
      <c r="C263" s="82" t="s">
        <v>557</v>
      </c>
    </row>
    <row r="264" spans="2:3">
      <c r="B264" s="62" t="s">
        <v>558</v>
      </c>
      <c r="C264" s="83" t="s">
        <v>567</v>
      </c>
    </row>
    <row r="265" spans="2:3">
      <c r="B265" s="62" t="s">
        <v>559</v>
      </c>
      <c r="C265" s="82" t="s">
        <v>568</v>
      </c>
    </row>
    <row r="266" spans="2:3">
      <c r="B266" s="62" t="s">
        <v>560</v>
      </c>
      <c r="C266" s="161" t="s">
        <v>569</v>
      </c>
    </row>
    <row r="267" spans="2:3">
      <c r="B267" s="67" t="s">
        <v>561</v>
      </c>
      <c r="C267" s="162" t="s">
        <v>570</v>
      </c>
    </row>
    <row r="268" spans="2:3">
      <c r="B268" s="71" t="s">
        <v>562</v>
      </c>
      <c r="C268" s="82" t="s">
        <v>571</v>
      </c>
    </row>
    <row r="269" spans="2:3">
      <c r="B269" s="71" t="s">
        <v>563</v>
      </c>
      <c r="C269" s="82" t="s">
        <v>572</v>
      </c>
    </row>
    <row r="270" spans="2:3">
      <c r="B270" s="62" t="s">
        <v>564</v>
      </c>
      <c r="C270" s="83" t="s">
        <v>571</v>
      </c>
    </row>
    <row r="271" spans="2:3">
      <c r="B271" s="62" t="s">
        <v>566</v>
      </c>
      <c r="C271" s="85" t="s">
        <v>571</v>
      </c>
    </row>
    <row r="272" spans="2:3">
      <c r="B272" s="62" t="s">
        <v>573</v>
      </c>
      <c r="C272" s="85" t="s">
        <v>574</v>
      </c>
    </row>
    <row r="273" spans="2:3">
      <c r="B273" s="62" t="s">
        <v>576</v>
      </c>
      <c r="C273" s="85" t="s">
        <v>577</v>
      </c>
    </row>
    <row r="274" spans="2:3">
      <c r="B274" s="62" t="s">
        <v>565</v>
      </c>
      <c r="C274" s="85" t="s">
        <v>578</v>
      </c>
    </row>
    <row r="275" spans="2:3">
      <c r="B275" s="67" t="s">
        <v>575</v>
      </c>
      <c r="C275" s="82" t="s">
        <v>574</v>
      </c>
    </row>
    <row r="276" spans="2:3">
      <c r="B276" s="75" t="s">
        <v>579</v>
      </c>
      <c r="C276" s="86" t="s">
        <v>584</v>
      </c>
    </row>
    <row r="277" spans="2:3">
      <c r="B277" s="75" t="s">
        <v>580</v>
      </c>
      <c r="C277" s="87" t="s">
        <v>585</v>
      </c>
    </row>
    <row r="278" spans="2:3">
      <c r="B278" s="75" t="s">
        <v>581</v>
      </c>
      <c r="C278" s="87" t="s">
        <v>586</v>
      </c>
    </row>
    <row r="279" spans="2:3">
      <c r="B279" s="75" t="s">
        <v>582</v>
      </c>
      <c r="C279" s="82" t="s">
        <v>587</v>
      </c>
    </row>
    <row r="280" spans="2:3">
      <c r="B280" s="75" t="s">
        <v>583</v>
      </c>
      <c r="C280" s="82" t="s">
        <v>588</v>
      </c>
    </row>
    <row r="281" spans="2:3">
      <c r="B281" s="75" t="s">
        <v>589</v>
      </c>
      <c r="C281" s="82" t="s">
        <v>591</v>
      </c>
    </row>
    <row r="282" spans="2:3">
      <c r="B282" s="62" t="s">
        <v>590</v>
      </c>
      <c r="C282" s="82" t="s">
        <v>592</v>
      </c>
    </row>
    <row r="283" spans="2:3">
      <c r="B283" s="62" t="s">
        <v>593</v>
      </c>
      <c r="C283" s="82" t="s">
        <v>598</v>
      </c>
    </row>
    <row r="284" spans="2:3">
      <c r="B284" s="67" t="s">
        <v>594</v>
      </c>
      <c r="C284" s="82" t="s">
        <v>598</v>
      </c>
    </row>
    <row r="285" spans="2:3">
      <c r="B285" s="62" t="s">
        <v>595</v>
      </c>
      <c r="C285" s="82" t="s">
        <v>599</v>
      </c>
    </row>
    <row r="286" spans="2:3">
      <c r="B286" s="62" t="s">
        <v>596</v>
      </c>
      <c r="C286" s="82" t="s">
        <v>598</v>
      </c>
    </row>
    <row r="287" spans="2:3">
      <c r="B287" s="62" t="s">
        <v>597</v>
      </c>
      <c r="C287" s="82" t="s">
        <v>600</v>
      </c>
    </row>
    <row r="288" spans="2:3">
      <c r="B288" s="62" t="s">
        <v>601</v>
      </c>
      <c r="C288" s="82" t="s">
        <v>604</v>
      </c>
    </row>
    <row r="289" spans="2:3">
      <c r="B289" s="62" t="s">
        <v>602</v>
      </c>
      <c r="C289" s="82" t="s">
        <v>598</v>
      </c>
    </row>
    <row r="290" spans="2:3">
      <c r="B290" s="67" t="s">
        <v>603</v>
      </c>
      <c r="C290" s="83" t="s">
        <v>605</v>
      </c>
    </row>
    <row r="291" spans="2:3">
      <c r="B291" s="62" t="s">
        <v>606</v>
      </c>
      <c r="C291" s="82" t="s">
        <v>611</v>
      </c>
    </row>
    <row r="292" spans="2:3">
      <c r="B292" s="67" t="s">
        <v>607</v>
      </c>
      <c r="C292" s="82" t="s">
        <v>612</v>
      </c>
    </row>
    <row r="293" spans="2:3">
      <c r="B293" s="62" t="s">
        <v>608</v>
      </c>
      <c r="C293" s="82" t="s">
        <v>613</v>
      </c>
    </row>
    <row r="294" spans="2:3">
      <c r="B294" s="62" t="s">
        <v>609</v>
      </c>
      <c r="C294" s="82" t="s">
        <v>614</v>
      </c>
    </row>
    <row r="295" spans="2:3">
      <c r="B295" s="62" t="s">
        <v>610</v>
      </c>
      <c r="C295" s="82" t="s">
        <v>615</v>
      </c>
    </row>
    <row r="296" spans="2:3">
      <c r="B296" s="62" t="s">
        <v>616</v>
      </c>
      <c r="C296" s="82" t="s">
        <v>621</v>
      </c>
    </row>
    <row r="297" spans="2:3">
      <c r="B297" s="62" t="s">
        <v>617</v>
      </c>
      <c r="C297" s="82" t="s">
        <v>622</v>
      </c>
    </row>
    <row r="298" spans="2:3">
      <c r="B298" s="62" t="s">
        <v>618</v>
      </c>
      <c r="C298" s="82" t="s">
        <v>623</v>
      </c>
    </row>
    <row r="299" spans="2:3">
      <c r="B299" s="62" t="s">
        <v>619</v>
      </c>
      <c r="C299" s="82" t="s">
        <v>624</v>
      </c>
    </row>
    <row r="300" spans="2:3">
      <c r="B300" s="67" t="s">
        <v>620</v>
      </c>
      <c r="C300" s="82" t="s">
        <v>624</v>
      </c>
    </row>
    <row r="301" spans="2:3">
      <c r="B301" s="62" t="s">
        <v>625</v>
      </c>
      <c r="C301" s="83" t="s">
        <v>627</v>
      </c>
    </row>
    <row r="302" spans="2:3">
      <c r="B302" s="62" t="s">
        <v>626</v>
      </c>
      <c r="C302" s="82" t="s">
        <v>628</v>
      </c>
    </row>
    <row r="303" spans="2:3">
      <c r="B303" s="66" t="s">
        <v>629</v>
      </c>
      <c r="C303" s="82" t="s">
        <v>630</v>
      </c>
    </row>
    <row r="304" spans="2:3">
      <c r="B304" s="62" t="s">
        <v>631</v>
      </c>
      <c r="C304" s="82" t="s">
        <v>632</v>
      </c>
    </row>
    <row r="305" spans="2:3">
      <c r="B305" s="67" t="s">
        <v>633</v>
      </c>
      <c r="C305" s="82" t="s">
        <v>638</v>
      </c>
    </row>
    <row r="306" spans="2:3">
      <c r="B306" s="62" t="s">
        <v>634</v>
      </c>
      <c r="C306" s="82" t="s">
        <v>639</v>
      </c>
    </row>
    <row r="307" spans="2:3">
      <c r="B307" s="62" t="s">
        <v>635</v>
      </c>
      <c r="C307" s="83" t="s">
        <v>640</v>
      </c>
    </row>
    <row r="308" spans="2:3">
      <c r="B308" s="62" t="s">
        <v>636</v>
      </c>
      <c r="C308" s="82" t="s">
        <v>640</v>
      </c>
    </row>
    <row r="309" spans="2:3">
      <c r="B309" s="71" t="s">
        <v>637</v>
      </c>
      <c r="C309" s="82" t="s">
        <v>641</v>
      </c>
    </row>
    <row r="310" spans="2:3">
      <c r="B310" s="71" t="s">
        <v>642</v>
      </c>
      <c r="C310" s="82" t="s">
        <v>653</v>
      </c>
    </row>
    <row r="311" spans="2:3">
      <c r="B311" s="71" t="s">
        <v>643</v>
      </c>
      <c r="C311" s="82" t="s">
        <v>654</v>
      </c>
    </row>
    <row r="312" spans="2:3">
      <c r="B312" s="71" t="s">
        <v>644</v>
      </c>
      <c r="C312" s="82" t="s">
        <v>654</v>
      </c>
    </row>
    <row r="313" spans="2:3">
      <c r="B313" s="62" t="s">
        <v>645</v>
      </c>
      <c r="C313" s="83" t="s">
        <v>655</v>
      </c>
    </row>
    <row r="314" spans="2:3">
      <c r="B314" s="67" t="s">
        <v>646</v>
      </c>
      <c r="C314" s="82" t="s">
        <v>656</v>
      </c>
    </row>
    <row r="315" spans="2:3">
      <c r="B315" s="77" t="s">
        <v>647</v>
      </c>
      <c r="C315" s="82" t="s">
        <v>654</v>
      </c>
    </row>
    <row r="316" spans="2:3">
      <c r="B316" s="62" t="s">
        <v>648</v>
      </c>
      <c r="C316" s="82" t="s">
        <v>657</v>
      </c>
    </row>
    <row r="317" spans="2:3">
      <c r="B317" s="62" t="s">
        <v>649</v>
      </c>
      <c r="C317" s="82" t="s">
        <v>654</v>
      </c>
    </row>
    <row r="318" spans="2:3">
      <c r="B318" s="62" t="s">
        <v>658</v>
      </c>
      <c r="C318" s="82" t="s">
        <v>659</v>
      </c>
    </row>
    <row r="319" spans="2:3">
      <c r="B319" s="62" t="s">
        <v>650</v>
      </c>
      <c r="C319" s="82" t="s">
        <v>660</v>
      </c>
    </row>
    <row r="320" spans="2:3">
      <c r="B320" s="62" t="s">
        <v>651</v>
      </c>
      <c r="C320" s="82" t="s">
        <v>661</v>
      </c>
    </row>
    <row r="321" spans="2:3">
      <c r="B321" s="62" t="s">
        <v>652</v>
      </c>
      <c r="C321" s="82" t="s">
        <v>662</v>
      </c>
    </row>
    <row r="322" spans="2:3">
      <c r="B322" s="62" t="s">
        <v>663</v>
      </c>
      <c r="C322" s="82" t="s">
        <v>674</v>
      </c>
    </row>
    <row r="323" spans="2:3">
      <c r="B323" s="62" t="s">
        <v>664</v>
      </c>
      <c r="C323" s="168" t="s">
        <v>675</v>
      </c>
    </row>
    <row r="324" spans="2:3">
      <c r="B324" s="62" t="s">
        <v>665</v>
      </c>
      <c r="C324" s="169" t="s">
        <v>675</v>
      </c>
    </row>
    <row r="325" spans="2:3">
      <c r="B325" s="71" t="s">
        <v>666</v>
      </c>
      <c r="C325" s="168" t="s">
        <v>675</v>
      </c>
    </row>
    <row r="326" spans="2:3">
      <c r="B326" s="71" t="s">
        <v>667</v>
      </c>
      <c r="C326" s="169" t="s">
        <v>675</v>
      </c>
    </row>
    <row r="327" spans="2:3">
      <c r="B327" s="71" t="s">
        <v>668</v>
      </c>
      <c r="C327" s="169" t="s">
        <v>675</v>
      </c>
    </row>
    <row r="328" spans="2:3">
      <c r="B328" s="71" t="s">
        <v>669</v>
      </c>
      <c r="C328" s="168" t="s">
        <v>676</v>
      </c>
    </row>
    <row r="329" spans="2:3">
      <c r="B329" s="71" t="s">
        <v>670</v>
      </c>
      <c r="C329" s="168" t="s">
        <v>677</v>
      </c>
    </row>
    <row r="330" spans="2:3">
      <c r="B330" s="62" t="s">
        <v>671</v>
      </c>
      <c r="C330" s="90" t="s">
        <v>678</v>
      </c>
    </row>
    <row r="331" spans="2:3">
      <c r="B331" s="62" t="s">
        <v>672</v>
      </c>
      <c r="C331" s="169" t="s">
        <v>679</v>
      </c>
    </row>
    <row r="332" spans="2:3">
      <c r="B332" s="62" t="s">
        <v>673</v>
      </c>
      <c r="C332" s="170" t="s">
        <v>680</v>
      </c>
    </row>
    <row r="333" spans="2:3">
      <c r="B333" s="62" t="s">
        <v>681</v>
      </c>
      <c r="C333" s="169" t="s">
        <v>686</v>
      </c>
    </row>
    <row r="334" spans="2:3">
      <c r="B334" s="62" t="s">
        <v>682</v>
      </c>
      <c r="C334" s="169" t="s">
        <v>687</v>
      </c>
    </row>
    <row r="335" spans="2:3">
      <c r="B335" s="62" t="s">
        <v>683</v>
      </c>
      <c r="C335" s="82" t="s">
        <v>688</v>
      </c>
    </row>
    <row r="336" spans="2:3">
      <c r="B336" s="62" t="s">
        <v>684</v>
      </c>
      <c r="C336" s="83" t="s">
        <v>689</v>
      </c>
    </row>
    <row r="337" spans="2:3">
      <c r="B337" s="67" t="s">
        <v>685</v>
      </c>
      <c r="C337" s="82" t="s">
        <v>690</v>
      </c>
    </row>
    <row r="338" spans="2:3">
      <c r="B338" s="71" t="s">
        <v>691</v>
      </c>
      <c r="C338" s="82" t="s">
        <v>693</v>
      </c>
    </row>
    <row r="339" spans="2:3">
      <c r="B339" s="62" t="s">
        <v>692</v>
      </c>
      <c r="C339" s="82" t="s">
        <v>694</v>
      </c>
    </row>
    <row r="340" spans="2:3">
      <c r="B340" s="67" t="s">
        <v>696</v>
      </c>
      <c r="C340" s="82" t="s">
        <v>697</v>
      </c>
    </row>
    <row r="341" spans="2:3">
      <c r="B341" s="62" t="s">
        <v>695</v>
      </c>
      <c r="C341" s="82" t="s">
        <v>698</v>
      </c>
    </row>
    <row r="342" spans="2:3">
      <c r="B342" s="62" t="s">
        <v>700</v>
      </c>
      <c r="C342" s="82" t="s">
        <v>705</v>
      </c>
    </row>
    <row r="343" spans="2:3">
      <c r="B343" s="62" t="s">
        <v>701</v>
      </c>
      <c r="C343" s="82" t="s">
        <v>706</v>
      </c>
    </row>
    <row r="344" spans="2:3">
      <c r="B344" s="62" t="s">
        <v>707</v>
      </c>
      <c r="C344" s="82" t="s">
        <v>708</v>
      </c>
    </row>
    <row r="345" spans="2:3">
      <c r="B345" s="62" t="s">
        <v>702</v>
      </c>
      <c r="C345" s="83" t="s">
        <v>709</v>
      </c>
    </row>
    <row r="346" spans="2:3">
      <c r="B346" s="62" t="s">
        <v>703</v>
      </c>
      <c r="C346" s="82" t="s">
        <v>710</v>
      </c>
    </row>
    <row r="347" spans="2:3">
      <c r="B347" s="62" t="s">
        <v>704</v>
      </c>
      <c r="C347" s="82" t="s">
        <v>711</v>
      </c>
    </row>
    <row r="348" spans="2:3">
      <c r="B348" s="67" t="s">
        <v>712</v>
      </c>
      <c r="C348" s="82" t="s">
        <v>713</v>
      </c>
    </row>
    <row r="349" spans="2:3">
      <c r="B349" s="62" t="s">
        <v>714</v>
      </c>
      <c r="C349" s="82" t="s">
        <v>725</v>
      </c>
    </row>
    <row r="350" spans="2:3">
      <c r="B350" s="71" t="s">
        <v>715</v>
      </c>
      <c r="C350" s="83" t="s">
        <v>726</v>
      </c>
    </row>
    <row r="351" spans="2:3">
      <c r="B351" s="71" t="s">
        <v>716</v>
      </c>
      <c r="C351" s="82" t="s">
        <v>727</v>
      </c>
    </row>
    <row r="352" spans="2:3">
      <c r="B352" s="71" t="s">
        <v>717</v>
      </c>
      <c r="C352" s="82" t="s">
        <v>728</v>
      </c>
    </row>
    <row r="353" spans="2:3">
      <c r="B353" s="62" t="s">
        <v>718</v>
      </c>
      <c r="C353" s="82" t="s">
        <v>729</v>
      </c>
    </row>
    <row r="354" spans="2:3">
      <c r="B354" s="62" t="s">
        <v>719</v>
      </c>
      <c r="C354" s="82" t="s">
        <v>725</v>
      </c>
    </row>
    <row r="355" spans="2:3">
      <c r="B355" s="62" t="s">
        <v>720</v>
      </c>
      <c r="C355" s="83" t="s">
        <v>725</v>
      </c>
    </row>
    <row r="356" spans="2:3">
      <c r="B356" s="71" t="s">
        <v>721</v>
      </c>
      <c r="C356" s="82" t="s">
        <v>725</v>
      </c>
    </row>
    <row r="357" spans="2:3">
      <c r="B357" s="71" t="s">
        <v>722</v>
      </c>
      <c r="C357" s="82" t="s">
        <v>730</v>
      </c>
    </row>
    <row r="358" spans="2:3">
      <c r="B358" s="67" t="s">
        <v>723</v>
      </c>
      <c r="C358" s="82" t="s">
        <v>728</v>
      </c>
    </row>
    <row r="359" spans="2:3">
      <c r="B359" s="62" t="s">
        <v>724</v>
      </c>
      <c r="C359" s="82" t="s">
        <v>731</v>
      </c>
    </row>
    <row r="360" spans="2:3">
      <c r="B360" s="62" t="s">
        <v>732</v>
      </c>
      <c r="C360" s="82" t="s">
        <v>737</v>
      </c>
    </row>
    <row r="361" spans="2:3">
      <c r="B361" s="62" t="s">
        <v>733</v>
      </c>
      <c r="C361" s="82" t="s">
        <v>738</v>
      </c>
    </row>
    <row r="362" spans="2:3">
      <c r="B362" s="62" t="s">
        <v>734</v>
      </c>
      <c r="C362" s="92" t="s">
        <v>739</v>
      </c>
    </row>
    <row r="363" spans="2:3">
      <c r="B363" s="66" t="s">
        <v>735</v>
      </c>
      <c r="C363" s="82" t="s">
        <v>737</v>
      </c>
    </row>
    <row r="364" spans="2:3">
      <c r="B364" s="67" t="s">
        <v>736</v>
      </c>
      <c r="C364" s="82" t="s">
        <v>740</v>
      </c>
    </row>
    <row r="365" spans="2:3">
      <c r="B365" s="62" t="s">
        <v>741</v>
      </c>
      <c r="C365" s="82" t="s">
        <v>510</v>
      </c>
    </row>
    <row r="366" spans="2:3">
      <c r="B366" s="71" t="s">
        <v>742</v>
      </c>
      <c r="C366" s="82" t="s">
        <v>511</v>
      </c>
    </row>
    <row r="367" spans="2:3">
      <c r="B367" s="62" t="s">
        <v>743</v>
      </c>
      <c r="C367" s="83" t="s">
        <v>746</v>
      </c>
    </row>
    <row r="368" spans="2:3">
      <c r="B368" s="62" t="s">
        <v>744</v>
      </c>
      <c r="C368" s="83" t="s">
        <v>747</v>
      </c>
    </row>
    <row r="369" spans="2:3">
      <c r="B369" s="62" t="s">
        <v>745</v>
      </c>
      <c r="C369" s="82" t="s">
        <v>748</v>
      </c>
    </row>
    <row r="370" spans="2:3">
      <c r="B370" s="62" t="s">
        <v>751</v>
      </c>
      <c r="C370" s="82" t="s">
        <v>752</v>
      </c>
    </row>
    <row r="371" spans="2:3">
      <c r="B371" s="62" t="s">
        <v>751</v>
      </c>
      <c r="C371" s="83" t="s">
        <v>752</v>
      </c>
    </row>
    <row r="372" spans="2:3">
      <c r="B372" s="71" t="s">
        <v>763</v>
      </c>
      <c r="C372" s="82" t="s">
        <v>764</v>
      </c>
    </row>
    <row r="373" spans="2:3">
      <c r="B373" s="67" t="s">
        <v>762</v>
      </c>
      <c r="C373" s="82" t="s">
        <v>765</v>
      </c>
    </row>
    <row r="374" spans="2:3">
      <c r="B374" s="62" t="s">
        <v>755</v>
      </c>
      <c r="C374" s="82" t="s">
        <v>766</v>
      </c>
    </row>
    <row r="375" spans="2:3">
      <c r="B375" s="62" t="s">
        <v>756</v>
      </c>
      <c r="C375" s="83" t="s">
        <v>767</v>
      </c>
    </row>
    <row r="376" spans="2:3">
      <c r="B376" s="62" t="s">
        <v>757</v>
      </c>
      <c r="C376" s="83" t="s">
        <v>768</v>
      </c>
    </row>
    <row r="377" spans="2:3">
      <c r="B377" s="62" t="s">
        <v>758</v>
      </c>
      <c r="C377" s="83" t="s">
        <v>769</v>
      </c>
    </row>
    <row r="378" spans="2:3">
      <c r="B378" s="62" t="s">
        <v>759</v>
      </c>
      <c r="C378" s="82" t="s">
        <v>770</v>
      </c>
    </row>
    <row r="379" spans="2:3">
      <c r="B379" s="67" t="s">
        <v>771</v>
      </c>
      <c r="C379" s="82" t="s">
        <v>772</v>
      </c>
    </row>
    <row r="380" spans="2:3">
      <c r="B380" s="71" t="s">
        <v>751</v>
      </c>
      <c r="C380" s="82" t="s">
        <v>752</v>
      </c>
    </row>
    <row r="381" spans="2:3">
      <c r="B381" s="71" t="s">
        <v>773</v>
      </c>
      <c r="C381" s="82" t="s">
        <v>777</v>
      </c>
    </row>
    <row r="382" spans="2:3">
      <c r="B382" s="62" t="s">
        <v>774</v>
      </c>
      <c r="C382" s="82" t="s">
        <v>776</v>
      </c>
    </row>
    <row r="383" spans="2:3">
      <c r="B383" s="62" t="s">
        <v>775</v>
      </c>
      <c r="C383" s="82" t="s">
        <v>778</v>
      </c>
    </row>
    <row r="384" spans="2:3">
      <c r="B384" s="62" t="s">
        <v>762</v>
      </c>
      <c r="C384" s="91" t="s">
        <v>779</v>
      </c>
    </row>
    <row r="385" spans="2:3">
      <c r="B385" s="62" t="s">
        <v>780</v>
      </c>
      <c r="C385" s="82" t="s">
        <v>785</v>
      </c>
    </row>
    <row r="386" spans="2:3">
      <c r="B386" s="67" t="s">
        <v>781</v>
      </c>
      <c r="C386" s="82" t="s">
        <v>786</v>
      </c>
    </row>
    <row r="387" spans="2:3">
      <c r="B387" s="71" t="s">
        <v>782</v>
      </c>
      <c r="C387" s="91" t="s">
        <v>787</v>
      </c>
    </row>
    <row r="388" spans="2:3">
      <c r="B388" s="71" t="s">
        <v>783</v>
      </c>
      <c r="C388" s="82" t="s">
        <v>788</v>
      </c>
    </row>
    <row r="389" spans="2:3">
      <c r="B389" s="67" t="s">
        <v>784</v>
      </c>
      <c r="C389" s="82" t="s">
        <v>789</v>
      </c>
    </row>
    <row r="390" spans="2:3">
      <c r="B390" s="62" t="s">
        <v>792</v>
      </c>
      <c r="C390" s="82" t="s">
        <v>797</v>
      </c>
    </row>
    <row r="391" spans="2:3">
      <c r="B391" s="62" t="s">
        <v>793</v>
      </c>
      <c r="C391" s="82" t="s">
        <v>798</v>
      </c>
    </row>
    <row r="392" spans="2:3">
      <c r="B392" s="62" t="s">
        <v>794</v>
      </c>
      <c r="C392" s="82" t="s">
        <v>799</v>
      </c>
    </row>
    <row r="393" spans="2:3">
      <c r="B393" s="62" t="s">
        <v>795</v>
      </c>
      <c r="C393" s="82" t="s">
        <v>800</v>
      </c>
    </row>
    <row r="394" spans="2:3">
      <c r="B394" s="62" t="s">
        <v>796</v>
      </c>
      <c r="C394" s="82" t="s">
        <v>801</v>
      </c>
    </row>
    <row r="395" spans="2:3">
      <c r="B395" s="67" t="s">
        <v>802</v>
      </c>
      <c r="C395" s="82" t="s">
        <v>804</v>
      </c>
    </row>
    <row r="396" spans="2:3">
      <c r="B396" s="62" t="s">
        <v>803</v>
      </c>
      <c r="C396" s="82" t="s">
        <v>805</v>
      </c>
    </row>
    <row r="397" spans="2:3">
      <c r="B397" s="62" t="s">
        <v>806</v>
      </c>
      <c r="C397" s="82" t="s">
        <v>807</v>
      </c>
    </row>
    <row r="398" spans="2:3">
      <c r="B398" s="62" t="s">
        <v>809</v>
      </c>
      <c r="C398" s="82" t="s">
        <v>818</v>
      </c>
    </row>
    <row r="399" spans="2:3">
      <c r="B399" s="67" t="s">
        <v>810</v>
      </c>
      <c r="C399" s="82" t="s">
        <v>819</v>
      </c>
    </row>
    <row r="400" spans="2:3">
      <c r="B400" s="62" t="s">
        <v>811</v>
      </c>
      <c r="C400" s="82" t="s">
        <v>820</v>
      </c>
    </row>
    <row r="401" spans="2:3">
      <c r="B401" s="71" t="s">
        <v>812</v>
      </c>
      <c r="C401" s="82" t="s">
        <v>821</v>
      </c>
    </row>
    <row r="402" spans="2:3">
      <c r="B402" s="62" t="s">
        <v>813</v>
      </c>
      <c r="C402" s="82" t="s">
        <v>822</v>
      </c>
    </row>
    <row r="403" spans="2:3">
      <c r="B403" s="62" t="s">
        <v>814</v>
      </c>
      <c r="C403" s="82" t="s">
        <v>816</v>
      </c>
    </row>
    <row r="404" spans="2:3">
      <c r="B404" s="62" t="s">
        <v>815</v>
      </c>
      <c r="C404" s="82" t="s">
        <v>817</v>
      </c>
    </row>
    <row r="405" spans="2:3">
      <c r="B405" s="62" t="s">
        <v>824</v>
      </c>
      <c r="C405" s="82" t="s">
        <v>826</v>
      </c>
    </row>
    <row r="406" spans="2:3">
      <c r="B406" s="62" t="s">
        <v>827</v>
      </c>
      <c r="C406" s="82" t="s">
        <v>828</v>
      </c>
    </row>
    <row r="407" spans="2:3">
      <c r="B407" s="62" t="s">
        <v>825</v>
      </c>
      <c r="C407" s="82" t="s">
        <v>339</v>
      </c>
    </row>
    <row r="408" spans="2:3">
      <c r="B408" s="62" t="s">
        <v>829</v>
      </c>
      <c r="C408" s="82" t="s">
        <v>832</v>
      </c>
    </row>
    <row r="409" spans="2:3">
      <c r="B409" s="62" t="s">
        <v>830</v>
      </c>
      <c r="C409" s="82" t="s">
        <v>833</v>
      </c>
    </row>
    <row r="410" spans="2:3">
      <c r="B410" s="62" t="s">
        <v>831</v>
      </c>
      <c r="C410" s="82" t="s">
        <v>834</v>
      </c>
    </row>
    <row r="411" spans="2:3">
      <c r="B411" s="62" t="s">
        <v>838</v>
      </c>
      <c r="C411" s="82" t="s">
        <v>839</v>
      </c>
    </row>
    <row r="412" spans="2:3">
      <c r="B412" s="71" t="s">
        <v>835</v>
      </c>
      <c r="C412" s="82" t="s">
        <v>840</v>
      </c>
    </row>
    <row r="413" spans="2:3">
      <c r="B413" s="62" t="s">
        <v>836</v>
      </c>
      <c r="C413" s="82" t="s">
        <v>841</v>
      </c>
    </row>
    <row r="414" spans="2:3">
      <c r="B414" s="62" t="s">
        <v>837</v>
      </c>
      <c r="C414" s="82" t="s">
        <v>842</v>
      </c>
    </row>
    <row r="415" spans="2:3">
      <c r="B415" s="62" t="s">
        <v>843</v>
      </c>
      <c r="C415" s="82" t="s">
        <v>845</v>
      </c>
    </row>
    <row r="416" spans="2:3">
      <c r="B416" s="62" t="s">
        <v>844</v>
      </c>
      <c r="C416" s="82" t="s">
        <v>846</v>
      </c>
    </row>
    <row r="417" spans="2:3">
      <c r="B417" s="62" t="s">
        <v>847</v>
      </c>
      <c r="C417" s="82" t="s">
        <v>849</v>
      </c>
    </row>
    <row r="418" spans="2:3">
      <c r="B418" s="62" t="s">
        <v>848</v>
      </c>
      <c r="C418" s="82" t="s">
        <v>339</v>
      </c>
    </row>
    <row r="419" spans="2:3">
      <c r="B419" s="62" t="s">
        <v>852</v>
      </c>
      <c r="C419" s="82" t="s">
        <v>855</v>
      </c>
    </row>
    <row r="420" spans="2:3">
      <c r="B420" s="67" t="s">
        <v>853</v>
      </c>
      <c r="C420" s="82" t="s">
        <v>854</v>
      </c>
    </row>
    <row r="421" spans="2:3">
      <c r="B421" s="62" t="s">
        <v>856</v>
      </c>
      <c r="C421" s="82" t="s">
        <v>864</v>
      </c>
    </row>
    <row r="422" spans="2:3">
      <c r="B422" s="62" t="s">
        <v>857</v>
      </c>
      <c r="C422" s="82" t="s">
        <v>339</v>
      </c>
    </row>
    <row r="423" spans="2:3">
      <c r="B423" s="62" t="s">
        <v>858</v>
      </c>
      <c r="C423" s="82" t="s">
        <v>865</v>
      </c>
    </row>
    <row r="424" spans="2:3">
      <c r="B424" s="62" t="s">
        <v>859</v>
      </c>
      <c r="C424" s="82" t="s">
        <v>339</v>
      </c>
    </row>
    <row r="425" spans="2:3">
      <c r="B425" s="77" t="s">
        <v>860</v>
      </c>
      <c r="C425" s="82" t="s">
        <v>846</v>
      </c>
    </row>
    <row r="426" spans="2:3">
      <c r="B426" s="77" t="s">
        <v>861</v>
      </c>
      <c r="C426" s="82" t="s">
        <v>339</v>
      </c>
    </row>
    <row r="427" spans="2:3">
      <c r="B427" s="77" t="s">
        <v>862</v>
      </c>
      <c r="C427" s="82" t="s">
        <v>866</v>
      </c>
    </row>
    <row r="428" spans="2:3">
      <c r="B428" s="62" t="s">
        <v>867</v>
      </c>
      <c r="C428" s="82" t="s">
        <v>875</v>
      </c>
    </row>
    <row r="429" spans="2:3">
      <c r="B429" s="77" t="s">
        <v>868</v>
      </c>
      <c r="C429" s="82" t="s">
        <v>876</v>
      </c>
    </row>
    <row r="430" spans="2:3">
      <c r="B430" s="62" t="s">
        <v>877</v>
      </c>
      <c r="C430" s="82" t="s">
        <v>878</v>
      </c>
    </row>
    <row r="431" spans="2:3">
      <c r="B431" s="71" t="s">
        <v>870</v>
      </c>
      <c r="C431" s="82" t="s">
        <v>879</v>
      </c>
    </row>
    <row r="432" spans="2:3">
      <c r="B432" s="62" t="s">
        <v>871</v>
      </c>
      <c r="C432" s="82" t="s">
        <v>880</v>
      </c>
    </row>
    <row r="433" spans="2:3">
      <c r="B433" s="67" t="s">
        <v>872</v>
      </c>
      <c r="C433" s="82" t="s">
        <v>881</v>
      </c>
    </row>
    <row r="434" spans="2:3">
      <c r="B434" s="62" t="s">
        <v>873</v>
      </c>
      <c r="C434" s="82" t="s">
        <v>882</v>
      </c>
    </row>
    <row r="435" spans="2:3">
      <c r="B435" s="77" t="s">
        <v>874</v>
      </c>
      <c r="C435" s="82" t="s">
        <v>883</v>
      </c>
    </row>
    <row r="436" spans="2:3">
      <c r="B436" s="77" t="s">
        <v>895</v>
      </c>
      <c r="C436" s="82" t="s">
        <v>896</v>
      </c>
    </row>
    <row r="437" spans="2:3">
      <c r="B437" s="77" t="s">
        <v>914</v>
      </c>
      <c r="C437" s="82" t="s">
        <v>916</v>
      </c>
    </row>
    <row r="438" spans="2:3">
      <c r="B438" s="77" t="s">
        <v>915</v>
      </c>
      <c r="C438" s="82" t="s">
        <v>917</v>
      </c>
    </row>
    <row r="439" spans="2:3">
      <c r="B439" s="77" t="s">
        <v>938</v>
      </c>
      <c r="C439" s="82" t="s">
        <v>339</v>
      </c>
    </row>
    <row r="440" spans="2:3">
      <c r="B440" s="77" t="s">
        <v>939</v>
      </c>
      <c r="C440" s="82" t="s">
        <v>339</v>
      </c>
    </row>
    <row r="441" spans="2:3">
      <c r="B441" s="77" t="s">
        <v>940</v>
      </c>
      <c r="C441" s="82" t="s">
        <v>339</v>
      </c>
    </row>
    <row r="442" spans="2:3">
      <c r="B442" s="77" t="s">
        <v>941</v>
      </c>
      <c r="C442" s="82" t="s">
        <v>339</v>
      </c>
    </row>
    <row r="443" spans="2:3">
      <c r="B443" s="77" t="s">
        <v>942</v>
      </c>
      <c r="C443" s="82" t="s">
        <v>945</v>
      </c>
    </row>
    <row r="444" spans="2:3">
      <c r="B444" s="77" t="s">
        <v>943</v>
      </c>
      <c r="C444" s="82" t="s">
        <v>946</v>
      </c>
    </row>
    <row r="445" spans="2:3">
      <c r="B445" s="77" t="s">
        <v>944</v>
      </c>
      <c r="C445" s="82" t="s">
        <v>947</v>
      </c>
    </row>
    <row r="452" spans="2:2">
      <c r="B452" s="62"/>
    </row>
  </sheetData>
  <phoneticPr fontId="6" type="noConversion"/>
  <conditionalFormatting sqref="B90">
    <cfRule type="duplicateValues" dxfId="107" priority="113"/>
  </conditionalFormatting>
  <conditionalFormatting sqref="B91">
    <cfRule type="duplicateValues" dxfId="106" priority="112"/>
  </conditionalFormatting>
  <conditionalFormatting sqref="B92">
    <cfRule type="duplicateValues" dxfId="105" priority="111"/>
  </conditionalFormatting>
  <conditionalFormatting sqref="B93">
    <cfRule type="duplicateValues" dxfId="104" priority="110"/>
  </conditionalFormatting>
  <conditionalFormatting sqref="B100">
    <cfRule type="duplicateValues" dxfId="103" priority="108"/>
  </conditionalFormatting>
  <conditionalFormatting sqref="B101">
    <cfRule type="duplicateValues" dxfId="102" priority="107"/>
  </conditionalFormatting>
  <conditionalFormatting sqref="B102">
    <cfRule type="duplicateValues" dxfId="101" priority="106"/>
  </conditionalFormatting>
  <conditionalFormatting sqref="B103">
    <cfRule type="duplicateValues" dxfId="100" priority="105"/>
  </conditionalFormatting>
  <conditionalFormatting sqref="B104">
    <cfRule type="duplicateValues" dxfId="99" priority="104"/>
  </conditionalFormatting>
  <conditionalFormatting sqref="B105">
    <cfRule type="duplicateValues" dxfId="98" priority="103"/>
  </conditionalFormatting>
  <conditionalFormatting sqref="B112:B114">
    <cfRule type="duplicateValues" dxfId="97" priority="97"/>
  </conditionalFormatting>
  <conditionalFormatting sqref="B115:B122">
    <cfRule type="duplicateValues" dxfId="96" priority="96"/>
  </conditionalFormatting>
  <conditionalFormatting sqref="B123:B124">
    <cfRule type="duplicateValues" dxfId="95" priority="95"/>
  </conditionalFormatting>
  <conditionalFormatting sqref="B125:B126">
    <cfRule type="duplicateValues" dxfId="94" priority="114"/>
  </conditionalFormatting>
  <conditionalFormatting sqref="B127:B128">
    <cfRule type="duplicateValues" dxfId="93" priority="10"/>
  </conditionalFormatting>
  <conditionalFormatting sqref="B129">
    <cfRule type="duplicateValues" dxfId="92" priority="9"/>
  </conditionalFormatting>
  <conditionalFormatting sqref="B130">
    <cfRule type="duplicateValues" dxfId="91" priority="8"/>
  </conditionalFormatting>
  <conditionalFormatting sqref="B131">
    <cfRule type="duplicateValues" dxfId="90" priority="7"/>
  </conditionalFormatting>
  <conditionalFormatting sqref="B132:B133">
    <cfRule type="duplicateValues" dxfId="89" priority="6"/>
  </conditionalFormatting>
  <conditionalFormatting sqref="B134">
    <cfRule type="duplicateValues" dxfId="88" priority="5"/>
  </conditionalFormatting>
  <conditionalFormatting sqref="B135">
    <cfRule type="duplicateValues" dxfId="87" priority="4"/>
  </conditionalFormatting>
  <conditionalFormatting sqref="B136">
    <cfRule type="duplicateValues" dxfId="86" priority="3"/>
  </conditionalFormatting>
  <conditionalFormatting sqref="B137">
    <cfRule type="duplicateValues" dxfId="85" priority="94"/>
  </conditionalFormatting>
  <conditionalFormatting sqref="B138">
    <cfRule type="duplicateValues" dxfId="84" priority="93"/>
  </conditionalFormatting>
  <conditionalFormatting sqref="B139">
    <cfRule type="duplicateValues" dxfId="83" priority="92"/>
  </conditionalFormatting>
  <conditionalFormatting sqref="B140">
    <cfRule type="duplicateValues" dxfId="82" priority="91"/>
  </conditionalFormatting>
  <conditionalFormatting sqref="B141">
    <cfRule type="duplicateValues" dxfId="81" priority="90"/>
  </conditionalFormatting>
  <conditionalFormatting sqref="B142">
    <cfRule type="duplicateValues" dxfId="80" priority="89"/>
  </conditionalFormatting>
  <conditionalFormatting sqref="B143">
    <cfRule type="duplicateValues" dxfId="79" priority="88"/>
  </conditionalFormatting>
  <conditionalFormatting sqref="B144">
    <cfRule type="duplicateValues" dxfId="78" priority="87"/>
  </conditionalFormatting>
  <conditionalFormatting sqref="B145">
    <cfRule type="duplicateValues" dxfId="77" priority="86"/>
  </conditionalFormatting>
  <conditionalFormatting sqref="B146">
    <cfRule type="duplicateValues" dxfId="76" priority="85"/>
  </conditionalFormatting>
  <conditionalFormatting sqref="B147">
    <cfRule type="duplicateValues" dxfId="75" priority="84"/>
  </conditionalFormatting>
  <conditionalFormatting sqref="B148">
    <cfRule type="duplicateValues" dxfId="74" priority="83"/>
  </conditionalFormatting>
  <conditionalFormatting sqref="B149">
    <cfRule type="duplicateValues" dxfId="73" priority="82"/>
  </conditionalFormatting>
  <conditionalFormatting sqref="B150">
    <cfRule type="duplicateValues" dxfId="72" priority="81"/>
  </conditionalFormatting>
  <conditionalFormatting sqref="B151">
    <cfRule type="duplicateValues" dxfId="71" priority="80"/>
  </conditionalFormatting>
  <conditionalFormatting sqref="B152">
    <cfRule type="duplicateValues" dxfId="70" priority="79"/>
  </conditionalFormatting>
  <conditionalFormatting sqref="B153">
    <cfRule type="duplicateValues" dxfId="69" priority="78"/>
  </conditionalFormatting>
  <conditionalFormatting sqref="B154">
    <cfRule type="duplicateValues" dxfId="68" priority="77"/>
  </conditionalFormatting>
  <conditionalFormatting sqref="B155">
    <cfRule type="duplicateValues" dxfId="67" priority="76"/>
  </conditionalFormatting>
  <conditionalFormatting sqref="B156">
    <cfRule type="duplicateValues" dxfId="66" priority="75"/>
  </conditionalFormatting>
  <conditionalFormatting sqref="B157">
    <cfRule type="duplicateValues" dxfId="65" priority="74"/>
  </conditionalFormatting>
  <conditionalFormatting sqref="B158">
    <cfRule type="duplicateValues" dxfId="64" priority="73"/>
  </conditionalFormatting>
  <conditionalFormatting sqref="B159">
    <cfRule type="duplicateValues" dxfId="63" priority="72"/>
  </conditionalFormatting>
  <conditionalFormatting sqref="B160">
    <cfRule type="duplicateValues" dxfId="62" priority="71"/>
  </conditionalFormatting>
  <conditionalFormatting sqref="B161:B166">
    <cfRule type="duplicateValues" dxfId="61" priority="70"/>
  </conditionalFormatting>
  <conditionalFormatting sqref="B167">
    <cfRule type="duplicateValues" dxfId="60" priority="69"/>
  </conditionalFormatting>
  <conditionalFormatting sqref="B168">
    <cfRule type="duplicateValues" dxfId="59" priority="68"/>
  </conditionalFormatting>
  <conditionalFormatting sqref="B169">
    <cfRule type="duplicateValues" dxfId="58" priority="67"/>
  </conditionalFormatting>
  <conditionalFormatting sqref="B170">
    <cfRule type="duplicateValues" dxfId="57" priority="66"/>
  </conditionalFormatting>
  <conditionalFormatting sqref="B171">
    <cfRule type="duplicateValues" dxfId="56" priority="65"/>
  </conditionalFormatting>
  <conditionalFormatting sqref="B172">
    <cfRule type="duplicateValues" dxfId="55" priority="64"/>
  </conditionalFormatting>
  <conditionalFormatting sqref="B173">
    <cfRule type="duplicateValues" dxfId="54" priority="63"/>
  </conditionalFormatting>
  <conditionalFormatting sqref="B174">
    <cfRule type="duplicateValues" dxfId="53" priority="62"/>
  </conditionalFormatting>
  <conditionalFormatting sqref="B175">
    <cfRule type="duplicateValues" dxfId="52" priority="61"/>
  </conditionalFormatting>
  <conditionalFormatting sqref="B176">
    <cfRule type="duplicateValues" dxfId="51" priority="60"/>
  </conditionalFormatting>
  <conditionalFormatting sqref="B177">
    <cfRule type="duplicateValues" dxfId="50" priority="59"/>
  </conditionalFormatting>
  <conditionalFormatting sqref="B178:B179">
    <cfRule type="duplicateValues" dxfId="49" priority="58"/>
  </conditionalFormatting>
  <conditionalFormatting sqref="B180">
    <cfRule type="duplicateValues" dxfId="48" priority="57"/>
  </conditionalFormatting>
  <conditionalFormatting sqref="B181:B183">
    <cfRule type="duplicateValues" dxfId="47" priority="56"/>
  </conditionalFormatting>
  <conditionalFormatting sqref="B184:B185">
    <cfRule type="duplicateValues" dxfId="46" priority="55"/>
  </conditionalFormatting>
  <conditionalFormatting sqref="B186">
    <cfRule type="duplicateValues" dxfId="45" priority="54"/>
  </conditionalFormatting>
  <conditionalFormatting sqref="B187">
    <cfRule type="duplicateValues" dxfId="44" priority="53"/>
  </conditionalFormatting>
  <conditionalFormatting sqref="B188">
    <cfRule type="duplicateValues" dxfId="43" priority="52"/>
  </conditionalFormatting>
  <conditionalFormatting sqref="B189">
    <cfRule type="duplicateValues" dxfId="42" priority="51"/>
  </conditionalFormatting>
  <conditionalFormatting sqref="B190">
    <cfRule type="duplicateValues" dxfId="41" priority="50"/>
  </conditionalFormatting>
  <conditionalFormatting sqref="B191:B192">
    <cfRule type="duplicateValues" dxfId="40" priority="49"/>
  </conditionalFormatting>
  <conditionalFormatting sqref="B193">
    <cfRule type="duplicateValues" dxfId="39" priority="48"/>
  </conditionalFormatting>
  <conditionalFormatting sqref="B194:B196">
    <cfRule type="duplicateValues" dxfId="38" priority="47"/>
  </conditionalFormatting>
  <conditionalFormatting sqref="B197">
    <cfRule type="duplicateValues" dxfId="37" priority="46"/>
  </conditionalFormatting>
  <conditionalFormatting sqref="B198:B199">
    <cfRule type="duplicateValues" dxfId="36" priority="45"/>
  </conditionalFormatting>
  <conditionalFormatting sqref="B200">
    <cfRule type="duplicateValues" dxfId="35" priority="44"/>
  </conditionalFormatting>
  <conditionalFormatting sqref="B201">
    <cfRule type="duplicateValues" dxfId="34" priority="43"/>
  </conditionalFormatting>
  <conditionalFormatting sqref="B204">
    <cfRule type="duplicateValues" dxfId="33" priority="42"/>
  </conditionalFormatting>
  <conditionalFormatting sqref="B205">
    <cfRule type="duplicateValues" dxfId="32" priority="41"/>
  </conditionalFormatting>
  <conditionalFormatting sqref="B206">
    <cfRule type="duplicateValues" dxfId="31" priority="40"/>
  </conditionalFormatting>
  <conditionalFormatting sqref="B207">
    <cfRule type="duplicateValues" dxfId="30" priority="39"/>
  </conditionalFormatting>
  <conditionalFormatting sqref="B208">
    <cfRule type="duplicateValues" dxfId="29" priority="38"/>
  </conditionalFormatting>
  <conditionalFormatting sqref="B209">
    <cfRule type="duplicateValues" dxfId="28" priority="37"/>
  </conditionalFormatting>
  <conditionalFormatting sqref="B210:B211">
    <cfRule type="duplicateValues" dxfId="27" priority="36"/>
  </conditionalFormatting>
  <conditionalFormatting sqref="B212:B216">
    <cfRule type="duplicateValues" dxfId="26" priority="35"/>
  </conditionalFormatting>
  <conditionalFormatting sqref="B217:B222">
    <cfRule type="duplicateValues" dxfId="25" priority="34"/>
  </conditionalFormatting>
  <conditionalFormatting sqref="B223:B229">
    <cfRule type="duplicateValues" dxfId="24" priority="33"/>
  </conditionalFormatting>
  <conditionalFormatting sqref="B230:B232">
    <cfRule type="duplicateValues" dxfId="23" priority="32"/>
  </conditionalFormatting>
  <conditionalFormatting sqref="B233:B238">
    <cfRule type="duplicateValues" dxfId="22" priority="30"/>
  </conditionalFormatting>
  <conditionalFormatting sqref="B239:B245">
    <cfRule type="duplicateValues" dxfId="21" priority="29"/>
  </conditionalFormatting>
  <conditionalFormatting sqref="B246:B247">
    <cfRule type="duplicateValues" dxfId="20" priority="28"/>
  </conditionalFormatting>
  <conditionalFormatting sqref="B248:B249">
    <cfRule type="duplicateValues" dxfId="19" priority="27"/>
  </conditionalFormatting>
  <conditionalFormatting sqref="B250:B252">
    <cfRule type="duplicateValues" dxfId="18" priority="26"/>
  </conditionalFormatting>
  <conditionalFormatting sqref="B253">
    <cfRule type="duplicateValues" dxfId="17" priority="25"/>
  </conditionalFormatting>
  <conditionalFormatting sqref="B254:B260">
    <cfRule type="duplicateValues" dxfId="16" priority="24"/>
  </conditionalFormatting>
  <conditionalFormatting sqref="B261:B263">
    <cfRule type="duplicateValues" dxfId="15" priority="23"/>
  </conditionalFormatting>
  <conditionalFormatting sqref="B264:B265">
    <cfRule type="duplicateValues" dxfId="14" priority="22"/>
  </conditionalFormatting>
  <conditionalFormatting sqref="B266:B267">
    <cfRule type="duplicateValues" dxfId="13" priority="21"/>
  </conditionalFormatting>
  <conditionalFormatting sqref="B268:B270">
    <cfRule type="duplicateValues" dxfId="12" priority="115"/>
  </conditionalFormatting>
  <conditionalFormatting sqref="B271">
    <cfRule type="duplicateValues" dxfId="11" priority="20"/>
  </conditionalFormatting>
  <conditionalFormatting sqref="B272">
    <cfRule type="duplicateValues" dxfId="10" priority="19"/>
  </conditionalFormatting>
  <conditionalFormatting sqref="B273">
    <cfRule type="duplicateValues" dxfId="9" priority="18"/>
  </conditionalFormatting>
  <conditionalFormatting sqref="B274">
    <cfRule type="duplicateValues" dxfId="8" priority="17"/>
  </conditionalFormatting>
  <conditionalFormatting sqref="B276">
    <cfRule type="duplicateValues" dxfId="7" priority="16"/>
  </conditionalFormatting>
  <conditionalFormatting sqref="B277">
    <cfRule type="duplicateValues" dxfId="6" priority="15"/>
  </conditionalFormatting>
  <conditionalFormatting sqref="B278">
    <cfRule type="duplicateValues" dxfId="5" priority="14"/>
  </conditionalFormatting>
  <conditionalFormatting sqref="B279">
    <cfRule type="duplicateValues" dxfId="4" priority="13"/>
  </conditionalFormatting>
  <conditionalFormatting sqref="B280">
    <cfRule type="duplicateValues" dxfId="3" priority="12"/>
  </conditionalFormatting>
  <conditionalFormatting sqref="B281">
    <cfRule type="duplicateValues" dxfId="2" priority="11"/>
  </conditionalFormatting>
  <conditionalFormatting sqref="B3438:B1048576 B1:B3432">
    <cfRule type="duplicateValues" dxfId="1" priority="2"/>
  </conditionalFormatting>
  <conditionalFormatting sqref="C226">
    <cfRule type="duplicateValues" dxfId="0" priority="31"/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스킨큐어</vt:lpstr>
      <vt:lpstr>스킨큐어_다음키워드</vt:lpstr>
      <vt:lpstr>탈스</vt:lpstr>
      <vt:lpstr>소재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2023-05-18T07:16:37Z</dcterms:modified>
</cp:coreProperties>
</file>